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ra\Desktop\FINANCIJSKI PLAN\2025\"/>
    </mc:Choice>
  </mc:AlternateContent>
  <bookViews>
    <workbookView xWindow="240" yWindow="120" windowWidth="15120" windowHeight="7050" activeTab="1"/>
  </bookViews>
  <sheets>
    <sheet name="Prihodi" sheetId="1" r:id="rId1"/>
    <sheet name="Rashodi" sheetId="2" r:id="rId2"/>
    <sheet name="Sažetak" sheetId="3" r:id="rId3"/>
  </sheets>
  <calcPr calcId="152511"/>
  <fileRecoveryPr repairLoad="1"/>
</workbook>
</file>

<file path=xl/calcChain.xml><?xml version="1.0" encoding="utf-8"?>
<calcChain xmlns="http://schemas.openxmlformats.org/spreadsheetml/2006/main">
  <c r="E28" i="1" l="1"/>
  <c r="F28" i="1"/>
  <c r="F27" i="1" s="1"/>
  <c r="F26" i="1" s="1"/>
  <c r="E27" i="1"/>
  <c r="E26" i="1" s="1"/>
  <c r="E24" i="1"/>
  <c r="E23" i="1" s="1"/>
  <c r="F24" i="1"/>
  <c r="F23" i="1" s="1"/>
  <c r="E21" i="1"/>
  <c r="E20" i="1" s="1"/>
  <c r="F21" i="1"/>
  <c r="F20" i="1" s="1"/>
  <c r="E17" i="1"/>
  <c r="E16" i="1" s="1"/>
  <c r="F17" i="1"/>
  <c r="F16" i="1" s="1"/>
  <c r="E12" i="1"/>
  <c r="E11" i="1" s="1"/>
  <c r="E10" i="1" s="1"/>
  <c r="F12" i="1"/>
  <c r="F11" i="1" s="1"/>
  <c r="F10" i="1" s="1"/>
  <c r="E8" i="1"/>
  <c r="E7" i="1" s="1"/>
  <c r="E6" i="1" s="1"/>
  <c r="F8" i="1"/>
  <c r="F7" i="1"/>
  <c r="F6" i="1" s="1"/>
  <c r="E79" i="2"/>
  <c r="F79" i="2"/>
  <c r="E78" i="2"/>
  <c r="F78" i="2"/>
  <c r="E76" i="2"/>
  <c r="F76" i="2"/>
  <c r="E74" i="2"/>
  <c r="F74" i="2"/>
  <c r="E69" i="2"/>
  <c r="E68" i="2" s="1"/>
  <c r="F69" i="2"/>
  <c r="F68" i="2" s="1"/>
  <c r="E66" i="2"/>
  <c r="E65" i="2" s="1"/>
  <c r="F66" i="2"/>
  <c r="F65" i="2" s="1"/>
  <c r="E58" i="2"/>
  <c r="F58" i="2"/>
  <c r="E48" i="2"/>
  <c r="F48" i="2"/>
  <c r="E40" i="2"/>
  <c r="F40" i="2"/>
  <c r="E36" i="2"/>
  <c r="F36" i="2"/>
  <c r="E30" i="2"/>
  <c r="F30" i="2"/>
  <c r="E27" i="2"/>
  <c r="F27" i="2"/>
  <c r="E22" i="2"/>
  <c r="F22" i="2"/>
  <c r="E20" i="2"/>
  <c r="F20" i="2"/>
  <c r="E18" i="2"/>
  <c r="F18" i="2"/>
  <c r="E15" i="2"/>
  <c r="F15" i="2"/>
  <c r="E13" i="2"/>
  <c r="F13" i="2"/>
  <c r="E11" i="2"/>
  <c r="E10" i="2" s="1"/>
  <c r="F11" i="2"/>
  <c r="F10" i="2" s="1"/>
  <c r="F15" i="1" l="1"/>
  <c r="F14" i="1" s="1"/>
  <c r="E15" i="1"/>
  <c r="E14" i="1" s="1"/>
  <c r="F5" i="1"/>
  <c r="E5" i="1"/>
  <c r="F73" i="2"/>
  <c r="F72" i="2" s="1"/>
  <c r="F71" i="2" s="1"/>
  <c r="E73" i="2"/>
  <c r="E72" i="2" s="1"/>
  <c r="E71" i="2" s="1"/>
  <c r="F64" i="2"/>
  <c r="E64" i="2"/>
  <c r="F35" i="2"/>
  <c r="F34" i="2" s="1"/>
  <c r="E35" i="2"/>
  <c r="E34" i="2" s="1"/>
  <c r="F26" i="2"/>
  <c r="F25" i="2" s="1"/>
  <c r="F24" i="2" s="1"/>
  <c r="E26" i="2"/>
  <c r="E25" i="2" s="1"/>
  <c r="E24" i="2" s="1"/>
  <c r="F17" i="2"/>
  <c r="F9" i="2" s="1"/>
  <c r="F8" i="2" s="1"/>
  <c r="E17" i="2"/>
  <c r="E9" i="2" s="1"/>
  <c r="E8" i="2" s="1"/>
  <c r="E4" i="1" l="1"/>
  <c r="F4" i="1"/>
  <c r="E33" i="2"/>
  <c r="F33" i="2"/>
  <c r="F7" i="2" s="1"/>
  <c r="F6" i="2" s="1"/>
  <c r="F5" i="2" s="1"/>
  <c r="E7" i="2"/>
  <c r="E6" i="2" s="1"/>
  <c r="E5" i="2" s="1"/>
  <c r="D58" i="2"/>
  <c r="D69" i="2"/>
  <c r="D68" i="2" s="1"/>
  <c r="D66" i="2"/>
  <c r="D65" i="2" s="1"/>
  <c r="D40" i="2"/>
  <c r="D48" i="2"/>
  <c r="D36" i="2"/>
  <c r="D27" i="2"/>
  <c r="D30" i="2"/>
  <c r="D11" i="2"/>
  <c r="D13" i="2"/>
  <c r="D15" i="2"/>
  <c r="D18" i="2"/>
  <c r="D20" i="2"/>
  <c r="D22" i="2"/>
  <c r="D74" i="2"/>
  <c r="D76" i="2"/>
  <c r="D79" i="2"/>
  <c r="D78" i="2" s="1"/>
  <c r="D12" i="1"/>
  <c r="D11" i="1" s="1"/>
  <c r="D10" i="1" s="1"/>
  <c r="D28" i="1"/>
  <c r="D27" i="1" s="1"/>
  <c r="D26" i="1" s="1"/>
  <c r="D73" i="2" l="1"/>
  <c r="D72" i="2" s="1"/>
  <c r="D71" i="2" s="1"/>
  <c r="D35" i="2"/>
  <c r="D34" i="2" s="1"/>
  <c r="D26" i="2"/>
  <c r="D25" i="2" s="1"/>
  <c r="D24" i="2" s="1"/>
  <c r="D10" i="2"/>
  <c r="D17" i="2"/>
  <c r="D64" i="2"/>
  <c r="D33" i="2" l="1"/>
  <c r="D9" i="2"/>
  <c r="D8" i="2" s="1"/>
  <c r="D24" i="1"/>
  <c r="D23" i="1" s="1"/>
  <c r="D21" i="1"/>
  <c r="D20" i="1" s="1"/>
  <c r="D17" i="1"/>
  <c r="D16" i="1" s="1"/>
  <c r="D8" i="1"/>
  <c r="D7" i="1" s="1"/>
  <c r="D6" i="1" s="1"/>
  <c r="D5" i="1" s="1"/>
  <c r="D7" i="2" l="1"/>
  <c r="D15" i="1"/>
  <c r="D14" i="1" s="1"/>
  <c r="D4" i="1" s="1"/>
  <c r="D6" i="2" l="1"/>
  <c r="D5" i="2" s="1"/>
</calcChain>
</file>

<file path=xl/sharedStrings.xml><?xml version="1.0" encoding="utf-8"?>
<sst xmlns="http://schemas.openxmlformats.org/spreadsheetml/2006/main" count="355" uniqueCount="211">
  <si>
    <t/>
  </si>
  <si>
    <t>POZICIJA</t>
  </si>
  <si>
    <t>BROJ KONTA</t>
  </si>
  <si>
    <t>VRSTA PRIHODA / PRIMITAKA</t>
  </si>
  <si>
    <t xml:space="preserve">Korisnik </t>
  </si>
  <si>
    <t>2</t>
  </si>
  <si>
    <t>DJEČJI VRTIĆ "BISTRAC"</t>
  </si>
  <si>
    <t xml:space="preserve">Izvor </t>
  </si>
  <si>
    <t>3.1.</t>
  </si>
  <si>
    <t>Vlastiti prihodi proračunskih korisnika</t>
  </si>
  <si>
    <t>6</t>
  </si>
  <si>
    <t>Prihodi poslovanja</t>
  </si>
  <si>
    <t>66</t>
  </si>
  <si>
    <t>Prihodi od prodaje proizvoda i robe te pruženih usluga i prihodi od donacija</t>
  </si>
  <si>
    <t>661</t>
  </si>
  <si>
    <t>Prihodi od prodaje proizvoda i robe te pruženih usluga</t>
  </si>
  <si>
    <t>P061</t>
  </si>
  <si>
    <t>6615</t>
  </si>
  <si>
    <t>Usluga dodatnog programa igraonice</t>
  </si>
  <si>
    <t>4.9.</t>
  </si>
  <si>
    <t>Namjenski prihodi proračunskih korisnika</t>
  </si>
  <si>
    <t>65</t>
  </si>
  <si>
    <t>Prihodi od upravnih i administrativnih pristojbi, pristojbi po posebnim propisima i naknada</t>
  </si>
  <si>
    <t>652</t>
  </si>
  <si>
    <t>Prihodi po posebnim propisima</t>
  </si>
  <si>
    <t>P071</t>
  </si>
  <si>
    <t>6526</t>
  </si>
  <si>
    <t>Prihod s naslova osiguranja, refundacije štete</t>
  </si>
  <si>
    <t>P073</t>
  </si>
  <si>
    <t>Sufinanciranje cijene usluge - participacija roditelja korisnika vrtića</t>
  </si>
  <si>
    <t>663</t>
  </si>
  <si>
    <t>Donacije od pravnih i fizičkih osoba izvan općeg proračuna</t>
  </si>
  <si>
    <t>P074</t>
  </si>
  <si>
    <t>6632</t>
  </si>
  <si>
    <t>Kapitalne donacije od ostalih subjekata za nabavu didaktičke opreme</t>
  </si>
  <si>
    <t>68</t>
  </si>
  <si>
    <t>Kazne, upravne mjere i ostali prihodi</t>
  </si>
  <si>
    <t>683</t>
  </si>
  <si>
    <t>Ostali prihodi</t>
  </si>
  <si>
    <t>P075</t>
  </si>
  <si>
    <t>6831</t>
  </si>
  <si>
    <t>Uplate roditelja za osiguranje djece i ostalo</t>
  </si>
  <si>
    <t>VRSTA RASHODA / IZDATKA</t>
  </si>
  <si>
    <t>Program</t>
  </si>
  <si>
    <t>2002</t>
  </si>
  <si>
    <t>PROGRAM JAVNIH POTREBA U PREDŠKOLSKOM ODGOJU</t>
  </si>
  <si>
    <t>Aktivnost</t>
  </si>
  <si>
    <t>A100001</t>
  </si>
  <si>
    <t>ODGOJNO, ADMINISTRATIVNO I TEHNIČKO OSOBLJE</t>
  </si>
  <si>
    <t>1.1.</t>
  </si>
  <si>
    <t>Opći prihodi i primici proračuna</t>
  </si>
  <si>
    <t>3</t>
  </si>
  <si>
    <t>Rashodi poslovanja</t>
  </si>
  <si>
    <t>31</t>
  </si>
  <si>
    <t>Rashodi za zaposlene</t>
  </si>
  <si>
    <t>311</t>
  </si>
  <si>
    <t>Plaće (Bruto)</t>
  </si>
  <si>
    <t>R199</t>
  </si>
  <si>
    <t>3111</t>
  </si>
  <si>
    <t>Plaće za redovan rad</t>
  </si>
  <si>
    <t>312</t>
  </si>
  <si>
    <t>Ostali rashodi za zaposlene</t>
  </si>
  <si>
    <t>R1991</t>
  </si>
  <si>
    <t>3121</t>
  </si>
  <si>
    <t>313</t>
  </si>
  <si>
    <t>Doprinosi na plaće</t>
  </si>
  <si>
    <t>R200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</si>
  <si>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</si>
  <si>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</si>
  <si>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</si>
  <si>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</si>
  <si>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</si>
  <si>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</si>
  <si>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R202</t>
  </si>
  <si>
    <t>3212</t>
  </si>
  <si>
    <t>Naknade za prijevoz</t>
  </si>
  <si>
    <t>3214</t>
  </si>
  <si>
    <t>322</t>
  </si>
  <si>
    <t>Rashodi za materijal i energiju</t>
  </si>
  <si>
    <t>R2031</t>
  </si>
  <si>
    <t>3223</t>
  </si>
  <si>
    <t>Energija iz blagajne</t>
  </si>
  <si>
    <t>323</t>
  </si>
  <si>
    <t>Rashodi za usluge</t>
  </si>
  <si>
    <t>R2032</t>
  </si>
  <si>
    <t>3231</t>
  </si>
  <si>
    <t>Usluge telefona, pošte i prijevoza iz blagajne</t>
  </si>
  <si>
    <t>R204</t>
  </si>
  <si>
    <t>3221</t>
  </si>
  <si>
    <t>Uredski materijal i ostali materijalni rashodi</t>
  </si>
  <si>
    <t>R205</t>
  </si>
  <si>
    <t>Energija</t>
  </si>
  <si>
    <t>R207</t>
  </si>
  <si>
    <t>3232</t>
  </si>
  <si>
    <t>Usluge tekućeg i investicijskog održavanja</t>
  </si>
  <si>
    <t>R208</t>
  </si>
  <si>
    <t>3234</t>
  </si>
  <si>
    <t>Komunalne usluge</t>
  </si>
  <si>
    <t>R211</t>
  </si>
  <si>
    <t>3211</t>
  </si>
  <si>
    <t>Službena putovanja</t>
  </si>
  <si>
    <t>R213</t>
  </si>
  <si>
    <t>3213</t>
  </si>
  <si>
    <t>Stručno usavršavanje zaposlenika</t>
  </si>
  <si>
    <t>R214</t>
  </si>
  <si>
    <t>Ostale naknade troškova zaposlenima</t>
  </si>
  <si>
    <t>R215</t>
  </si>
  <si>
    <t>R2381</t>
  </si>
  <si>
    <t>Za didaktička pomagala</t>
  </si>
  <si>
    <t>R216</t>
  </si>
  <si>
    <t>3222</t>
  </si>
  <si>
    <t>Materijal i sirovine</t>
  </si>
  <si>
    <t>R217</t>
  </si>
  <si>
    <t>R218</t>
  </si>
  <si>
    <t>3224</t>
  </si>
  <si>
    <t>Materijal i dijelovi za tekuće i investicijsko održavanje</t>
  </si>
  <si>
    <t>R219</t>
  </si>
  <si>
    <t>3225</t>
  </si>
  <si>
    <t>Sitni inventar i auto gume</t>
  </si>
  <si>
    <t>R220</t>
  </si>
  <si>
    <t>3227</t>
  </si>
  <si>
    <t>Službena, radna i zaštitna odjeća i obuća</t>
  </si>
  <si>
    <t>R221</t>
  </si>
  <si>
    <t>Usluge telefona, pošte i prijevoza</t>
  </si>
  <si>
    <t>R222</t>
  </si>
  <si>
    <t>R223</t>
  </si>
  <si>
    <t>3233</t>
  </si>
  <si>
    <t>Usluge promidžbe i informiranja</t>
  </si>
  <si>
    <t>R224</t>
  </si>
  <si>
    <t>R225</t>
  </si>
  <si>
    <t>3235</t>
  </si>
  <si>
    <t>Zakupnine i najamnine</t>
  </si>
  <si>
    <t>R226</t>
  </si>
  <si>
    <t>3236</t>
  </si>
  <si>
    <t>Zdravstvene i veterinarske usluge</t>
  </si>
  <si>
    <t>R227</t>
  </si>
  <si>
    <t>3237</t>
  </si>
  <si>
    <t>Intelektualne i osobne usluge</t>
  </si>
  <si>
    <t>R228</t>
  </si>
  <si>
    <t>3238</t>
  </si>
  <si>
    <t>Računalne usluge</t>
  </si>
  <si>
    <t>R229</t>
  </si>
  <si>
    <t>3239</t>
  </si>
  <si>
    <t>Ostale usluge</t>
  </si>
  <si>
    <t>329</t>
  </si>
  <si>
    <t>Ostali nespomenuti rashodi poslovanja</t>
  </si>
  <si>
    <t>R231</t>
  </si>
  <si>
    <t>3291</t>
  </si>
  <si>
    <t>Naknade za rad predstavničkih i izvršnih tijela, povjerenstava i slično</t>
  </si>
  <si>
    <t>R232</t>
  </si>
  <si>
    <t>3292</t>
  </si>
  <si>
    <t>Premije osiguranja</t>
  </si>
  <si>
    <t>R233</t>
  </si>
  <si>
    <t>3293</t>
  </si>
  <si>
    <t>Reprezentacija</t>
  </si>
  <si>
    <t>R234</t>
  </si>
  <si>
    <t>3295</t>
  </si>
  <si>
    <t>Pristojbe i naknade</t>
  </si>
  <si>
    <t>R235</t>
  </si>
  <si>
    <t>3299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</si>
  <si>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</si>
  <si>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</si>
  <si>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</si>
  <si>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</si>
  <si>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</si>
  <si>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</si>
  <si>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R237</t>
  </si>
  <si>
    <t>4221</t>
  </si>
  <si>
    <t>Uredska oprema i namještaj</t>
  </si>
  <si>
    <t>45</t>
  </si>
  <si>
    <t>Rashodi za dodatna ulaganja na nefinancijskoj imovini</t>
  </si>
  <si>
    <t>451</t>
  </si>
  <si>
    <t>Dodatna ulaganja na građevinskim objektima</t>
  </si>
  <si>
    <t>R2371</t>
  </si>
  <si>
    <t>4511</t>
  </si>
  <si>
    <t>5.5.</t>
  </si>
  <si>
    <t>Pomoći iz državnog proračuna</t>
  </si>
  <si>
    <t>R238</t>
  </si>
  <si>
    <t>Dodatna ulaganja na građevinskim  objektima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</si>
  <si>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</si>
  <si>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</si>
  <si>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</si>
  <si>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</si>
  <si>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</si>
  <si>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</si>
  <si>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VIŠAK/MANJAK</t>
  </si>
  <si>
    <t>PRIMICI OD FINANCIJSKE IMOVINE I ZADUŽIVANJA</t>
  </si>
  <si>
    <t>IZDACI ZA FINANCIJSKU IMOVINU I OTPLATE ZAJMOVA</t>
  </si>
  <si>
    <t>NETO FINANCIRANJE</t>
  </si>
  <si>
    <t>09 OBRAZOVANJE</t>
  </si>
  <si>
    <t>091 PREDDŠKOLSKO I OSNOVNO OBRAZOVANJE</t>
  </si>
  <si>
    <t>0911 PREDŠKOLSKO OBRAZOVANJE</t>
  </si>
  <si>
    <t>Dječji vrtić "Bistrac" Ogulin     Sv. Petar 41 D           OIB:62663517127</t>
  </si>
  <si>
    <t>Dječji vrtić "Bistrac" Ogulin       Sv. Petar 41 D             OIB:62663517127</t>
  </si>
  <si>
    <t>EUR</t>
  </si>
  <si>
    <t>Vlastiti izvori</t>
  </si>
  <si>
    <t>Rezultat poslovanja</t>
  </si>
  <si>
    <t>Višak/manjak prihoda</t>
  </si>
  <si>
    <t>P0751</t>
  </si>
  <si>
    <t>Višak prihoda</t>
  </si>
  <si>
    <t>P0611</t>
  </si>
  <si>
    <t>PRENESENI VIŠAK IZ PRETHODNE GODINE</t>
  </si>
  <si>
    <t>SAŽETAK</t>
  </si>
  <si>
    <t>Proračun za 2025.</t>
  </si>
  <si>
    <t>Plan 2025.</t>
  </si>
  <si>
    <t>PLAN 2025.</t>
  </si>
  <si>
    <t>I. izmjene i dopune 2025.</t>
  </si>
  <si>
    <t>II. izmjene i dopune 2025.</t>
  </si>
  <si>
    <t>I. izmjene i dopune</t>
  </si>
  <si>
    <t>II. izmjene i dopune</t>
  </si>
  <si>
    <t>II. IZMJENE I DOPUNE FINANCIJSKOG PLANA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</si>
</sst>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A]#,##0.00;\-\ #,##0.00"/>
  </numFmts>
  <fonts count="11" x14ac:knownFonts="1">
    <font>
      <sz val="11"/>
      <color rgb="FF000000"/>
      <name val="Calibri"/>
      <family val="2"/>
      <scheme val="minor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A3C9B9"/>
        <bgColor rgb="FFA3C9B9"/>
      </patternFill>
    </fill>
    <fill>
      <patternFill patternType="solid">
        <fgColor rgb="FFFEDE01"/>
        <bgColor rgb="FFFEDE01"/>
      </patternFill>
    </fill>
    <fill>
      <patternFill patternType="solid">
        <fgColor rgb="FFFFFFFF"/>
        <bgColor rgb="FFFFFFFF"/>
      </patternFill>
    </fill>
    <fill>
      <patternFill patternType="none">
        <fgColor rgb="FFFFFFFF"/>
        <bgColor rgb="FFFFFF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Fill="1" applyBorder="1"/>
    <xf numFmtId="0" fontId="2" fillId="0" borderId="0" xfId="0" applyFont="1" applyFill="1" applyBorder="1"/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6" borderId="1" xfId="0" applyNumberFormat="1" applyFont="1" applyFill="1" applyBorder="1" applyAlignment="1">
      <alignment horizontal="left" vertical="center" wrapText="1" readingOrder="1"/>
    </xf>
    <xf numFmtId="0" fontId="3" fillId="6" borderId="1" xfId="0" applyNumberFormat="1" applyFont="1" applyFill="1" applyBorder="1" applyAlignment="1">
      <alignment vertical="center" wrapText="1" readingOrder="1"/>
    </xf>
    <xf numFmtId="164" fontId="3" fillId="6" borderId="1" xfId="0" applyNumberFormat="1" applyFont="1" applyFill="1" applyBorder="1" applyAlignment="1">
      <alignment horizontal="right" vertical="center" wrapText="1" readingOrder="1"/>
    </xf>
    <xf numFmtId="0" fontId="3" fillId="7" borderId="1" xfId="0" applyNumberFormat="1" applyFont="1" applyFill="1" applyBorder="1" applyAlignment="1">
      <alignment horizontal="left" vertical="center" wrapText="1" readingOrder="1"/>
    </xf>
    <xf numFmtId="0" fontId="3" fillId="7" borderId="1" xfId="0" applyNumberFormat="1" applyFont="1" applyFill="1" applyBorder="1" applyAlignment="1">
      <alignment vertical="center" wrapText="1" readingOrder="1"/>
    </xf>
    <xf numFmtId="164" fontId="3" fillId="7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3" fillId="4" borderId="1" xfId="0" applyNumberFormat="1" applyFont="1" applyFill="1" applyBorder="1" applyAlignment="1">
      <alignment horizontal="left" vertical="center" wrapText="1" readingOrder="1"/>
    </xf>
    <xf numFmtId="0" fontId="3" fillId="4" borderId="1" xfId="0" applyNumberFormat="1" applyFont="1" applyFill="1" applyBorder="1" applyAlignment="1">
      <alignment vertical="center" wrapText="1" readingOrder="1"/>
    </xf>
    <xf numFmtId="0" fontId="3" fillId="5" borderId="1" xfId="0" applyNumberFormat="1" applyFont="1" applyFill="1" applyBorder="1" applyAlignment="1">
      <alignment horizontal="left" vertical="center" wrapText="1" readingOrder="1"/>
    </xf>
    <xf numFmtId="0" fontId="3" fillId="5" borderId="1" xfId="0" applyNumberFormat="1" applyFont="1" applyFill="1" applyBorder="1" applyAlignment="1">
      <alignment vertical="center" wrapText="1" readingOrder="1"/>
    </xf>
    <xf numFmtId="0" fontId="1" fillId="5" borderId="1" xfId="0" applyNumberFormat="1" applyFont="1" applyFill="1" applyBorder="1" applyAlignment="1">
      <alignment horizontal="left" vertical="center" wrapText="1" readingOrder="1"/>
    </xf>
    <xf numFmtId="0" fontId="1" fillId="5" borderId="1" xfId="0" applyNumberFormat="1" applyFont="1" applyFill="1" applyBorder="1" applyAlignment="1">
      <alignment vertical="center" wrapText="1" readingOrder="1"/>
    </xf>
    <xf numFmtId="164" fontId="1" fillId="5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readingOrder="1"/>
    </xf>
    <xf numFmtId="164" fontId="3" fillId="8" borderId="1" xfId="0" applyNumberFormat="1" applyFont="1" applyFill="1" applyBorder="1" applyAlignment="1">
      <alignment horizontal="right" vertical="center" wrapText="1" readingOrder="1"/>
    </xf>
    <xf numFmtId="164" fontId="1" fillId="8" borderId="1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164" fontId="2" fillId="0" borderId="0" xfId="0" applyNumberFormat="1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6" fillId="0" borderId="0" xfId="0" applyFont="1" applyFill="1" applyBorder="1" applyAlignment="1">
      <alignment horizontal="right"/>
    </xf>
    <xf numFmtId="4" fontId="5" fillId="11" borderId="1" xfId="0" applyNumberFormat="1" applyFont="1" applyFill="1" applyBorder="1"/>
    <xf numFmtId="4" fontId="6" fillId="11" borderId="1" xfId="0" applyNumberFormat="1" applyFont="1" applyFill="1" applyBorder="1"/>
    <xf numFmtId="0" fontId="0" fillId="10" borderId="1" xfId="0" applyFont="1" applyFill="1" applyBorder="1" applyAlignment="1">
      <alignment wrapText="1"/>
    </xf>
    <xf numFmtId="0" fontId="6" fillId="10" borderId="1" xfId="0" applyFont="1" applyFill="1" applyBorder="1" applyAlignment="1">
      <alignment horizontal="center" wrapText="1"/>
    </xf>
    <xf numFmtId="4" fontId="0" fillId="12" borderId="1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0" fillId="10" borderId="3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12" borderId="1" xfId="0" applyFont="1" applyFill="1" applyBorder="1"/>
    <xf numFmtId="0" fontId="6" fillId="11" borderId="1" xfId="0" applyFont="1" applyFill="1" applyBorder="1"/>
    <xf numFmtId="0" fontId="5" fillId="11" borderId="1" xfId="0" applyFont="1" applyFill="1" applyBorder="1"/>
    <xf numFmtId="4" fontId="8" fillId="9" borderId="1" xfId="0" applyNumberFormat="1" applyFont="1" applyFill="1" applyBorder="1"/>
    <xf numFmtId="4" fontId="8" fillId="12" borderId="1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9" fillId="5" borderId="1" xfId="0" applyNumberFormat="1" applyFont="1" applyFill="1" applyBorder="1" applyAlignment="1">
      <alignment horizontal="left" vertical="center" wrapText="1" readingOrder="1"/>
    </xf>
    <xf numFmtId="0" fontId="10" fillId="5" borderId="1" xfId="0" applyNumberFormat="1" applyFont="1" applyFill="1" applyBorder="1" applyAlignment="1">
      <alignment horizontal="left" vertical="center" wrapText="1" readingOrder="1"/>
    </xf>
    <xf numFmtId="0" fontId="10" fillId="5" borderId="1" xfId="0" applyNumberFormat="1" applyFont="1" applyFill="1" applyBorder="1" applyAlignment="1">
      <alignment vertical="center" wrapText="1" readingOrder="1"/>
    </xf>
    <xf numFmtId="164" fontId="10" fillId="12" borderId="1" xfId="0" applyNumberFormat="1" applyFont="1" applyFill="1" applyBorder="1" applyAlignment="1">
      <alignment horizontal="right" vertical="center" wrapText="1" readingOrder="1"/>
    </xf>
    <xf numFmtId="0" fontId="9" fillId="5" borderId="1" xfId="0" applyNumberFormat="1" applyFont="1" applyFill="1" applyBorder="1" applyAlignment="1">
      <alignment vertical="center" wrapText="1" readingOrder="1"/>
    </xf>
    <xf numFmtId="164" fontId="9" fillId="12" borderId="1" xfId="0" applyNumberFormat="1" applyFont="1" applyFill="1" applyBorder="1" applyAlignment="1">
      <alignment horizontal="right" vertical="center" wrapText="1" readingOrder="1"/>
    </xf>
    <xf numFmtId="0" fontId="3" fillId="5" borderId="1" xfId="0" applyNumberFormat="1" applyFont="1" applyFill="1" applyBorder="1" applyAlignment="1">
      <alignment horizontal="center" vertical="center" wrapText="1" readingOrder="1"/>
    </xf>
    <xf numFmtId="164" fontId="1" fillId="13" borderId="1" xfId="0" applyNumberFormat="1" applyFont="1" applyFill="1" applyBorder="1" applyAlignment="1">
      <alignment horizontal="right" vertical="center" wrapText="1" readingOrder="1"/>
    </xf>
    <xf numFmtId="164" fontId="3" fillId="12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right" vertical="center" wrapText="1" readingOrder="1"/>
    </xf>
    <xf numFmtId="0" fontId="6" fillId="1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A3C9B9"/>
      <rgbColor rgb="00FEDE01"/>
      <rgbColor rgb="003535FF"/>
      <rgbColor rgb="00C1C1FF"/>
      <rgbColor rgb="00E1E1FF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workbookViewId="0">
      <selection activeCell="J9" sqref="J9"/>
    </sheetView>
  </sheetViews>
  <sheetFormatPr defaultColWidth="20.7109375" defaultRowHeight="30" customHeight="1" x14ac:dyDescent="0.2"/>
  <cols>
    <col min="1" max="2" width="10.7109375" style="1" customWidth="1"/>
    <col min="3" max="3" width="40.7109375" style="1" customWidth="1"/>
    <col min="4" max="5" width="14.5703125" style="1" customWidth="1"/>
    <col min="6" max="7" width="13.28515625" style="1" customWidth="1"/>
    <col min="8" max="8" width="14" style="1" customWidth="1"/>
    <col min="9" max="9" width="13.5703125" style="1" customWidth="1"/>
    <col min="10" max="10" width="12.7109375" style="1" customWidth="1"/>
    <col min="11" max="16384" width="20.7109375" style="1"/>
  </cols>
  <sheetData>
    <row r="1" spans="1:10" ht="66.75" customHeight="1" x14ac:dyDescent="0.2">
      <c r="A1" s="64" t="s">
        <v>192</v>
      </c>
      <c r="B1" s="64"/>
      <c r="C1" s="63" t="s">
        <v>210</v>
      </c>
      <c r="D1" s="63"/>
      <c r="E1" s="63"/>
      <c r="F1" s="63"/>
      <c r="J1" s="43"/>
    </row>
    <row r="2" spans="1:10" ht="22.5" customHeight="1" x14ac:dyDescent="0.2">
      <c r="A2" s="45"/>
      <c r="B2" s="45"/>
      <c r="C2" s="44"/>
      <c r="D2" s="44"/>
      <c r="E2" s="44"/>
      <c r="F2" s="47" t="s">
        <v>194</v>
      </c>
      <c r="J2" s="43"/>
    </row>
    <row r="3" spans="1:10" s="22" customFormat="1" ht="45" customHeight="1" x14ac:dyDescent="0.25">
      <c r="A3" s="46"/>
      <c r="B3" s="46" t="s">
        <v>2</v>
      </c>
      <c r="C3" s="46" t="s">
        <v>3</v>
      </c>
      <c r="D3" s="46" t="s">
        <v>204</v>
      </c>
      <c r="E3" s="46" t="s">
        <v>206</v>
      </c>
      <c r="F3" s="46" t="s">
        <v>207</v>
      </c>
      <c r="G3" s="25"/>
    </row>
    <row r="4" spans="1:10" ht="30" customHeight="1" x14ac:dyDescent="0.2">
      <c r="A4" s="2" t="s">
        <v>4</v>
      </c>
      <c r="B4" s="2" t="s">
        <v>5</v>
      </c>
      <c r="C4" s="3" t="s">
        <v>6</v>
      </c>
      <c r="D4" s="4">
        <f>SUM(D5,D14)</f>
        <v>375000</v>
      </c>
      <c r="E4" s="4">
        <f>SUM(E5,E14)</f>
        <v>375000</v>
      </c>
      <c r="F4" s="4">
        <f>SUM(F5,F14)</f>
        <v>379513.38</v>
      </c>
    </row>
    <row r="5" spans="1:10" ht="30" customHeight="1" x14ac:dyDescent="0.2">
      <c r="A5" s="11" t="s">
        <v>7</v>
      </c>
      <c r="B5" s="11" t="s">
        <v>8</v>
      </c>
      <c r="C5" s="12" t="s">
        <v>9</v>
      </c>
      <c r="D5" s="13">
        <f>SUM(D6,D10)</f>
        <v>5000</v>
      </c>
      <c r="E5" s="13">
        <f>SUM(E6,E10)</f>
        <v>5000</v>
      </c>
      <c r="F5" s="13">
        <f>SUM(F6,F10)</f>
        <v>7012.78</v>
      </c>
    </row>
    <row r="6" spans="1:10" ht="30" customHeight="1" x14ac:dyDescent="0.2">
      <c r="A6" s="14" t="s">
        <v>0</v>
      </c>
      <c r="B6" s="14" t="s">
        <v>10</v>
      </c>
      <c r="C6" s="15" t="s">
        <v>11</v>
      </c>
      <c r="D6" s="23">
        <f>SUM(D7)</f>
        <v>5000</v>
      </c>
      <c r="E6" s="23">
        <f t="shared" ref="E6:F8" si="0">SUM(E7)</f>
        <v>5000</v>
      </c>
      <c r="F6" s="23">
        <f t="shared" si="0"/>
        <v>5000</v>
      </c>
    </row>
    <row r="7" spans="1:10" ht="30" customHeight="1" x14ac:dyDescent="0.2">
      <c r="A7" s="16" t="s">
        <v>0</v>
      </c>
      <c r="B7" s="16" t="s">
        <v>12</v>
      </c>
      <c r="C7" s="17" t="s">
        <v>13</v>
      </c>
      <c r="D7" s="23">
        <f>SUM(D8)</f>
        <v>5000</v>
      </c>
      <c r="E7" s="23">
        <f t="shared" si="0"/>
        <v>5000</v>
      </c>
      <c r="F7" s="23">
        <f t="shared" si="0"/>
        <v>5000</v>
      </c>
    </row>
    <row r="8" spans="1:10" ht="30" customHeight="1" x14ac:dyDescent="0.2">
      <c r="A8" s="16" t="s">
        <v>0</v>
      </c>
      <c r="B8" s="16" t="s">
        <v>14</v>
      </c>
      <c r="C8" s="17" t="s">
        <v>15</v>
      </c>
      <c r="D8" s="23">
        <f>SUM(D9)</f>
        <v>5000</v>
      </c>
      <c r="E8" s="23">
        <f t="shared" si="0"/>
        <v>5000</v>
      </c>
      <c r="F8" s="23">
        <f t="shared" si="0"/>
        <v>5000</v>
      </c>
    </row>
    <row r="9" spans="1:10" ht="30" customHeight="1" x14ac:dyDescent="0.2">
      <c r="A9" s="18" t="s">
        <v>16</v>
      </c>
      <c r="B9" s="18" t="s">
        <v>17</v>
      </c>
      <c r="C9" s="19" t="s">
        <v>18</v>
      </c>
      <c r="D9" s="24">
        <v>5000</v>
      </c>
      <c r="E9" s="24">
        <v>5000</v>
      </c>
      <c r="F9" s="24">
        <v>5000</v>
      </c>
    </row>
    <row r="10" spans="1:10" ht="30" customHeight="1" x14ac:dyDescent="0.2">
      <c r="A10" s="50"/>
      <c r="B10" s="51">
        <v>9</v>
      </c>
      <c r="C10" s="52" t="s">
        <v>195</v>
      </c>
      <c r="D10" s="53">
        <f t="shared" ref="D10:F12" si="1">SUM(D11)</f>
        <v>0</v>
      </c>
      <c r="E10" s="53">
        <f t="shared" si="1"/>
        <v>0</v>
      </c>
      <c r="F10" s="53">
        <f t="shared" si="1"/>
        <v>2012.78</v>
      </c>
    </row>
    <row r="11" spans="1:10" ht="30" customHeight="1" x14ac:dyDescent="0.2">
      <c r="A11" s="50"/>
      <c r="B11" s="51">
        <v>92</v>
      </c>
      <c r="C11" s="52" t="s">
        <v>196</v>
      </c>
      <c r="D11" s="53">
        <f t="shared" si="1"/>
        <v>0</v>
      </c>
      <c r="E11" s="53">
        <f t="shared" si="1"/>
        <v>0</v>
      </c>
      <c r="F11" s="53">
        <f t="shared" si="1"/>
        <v>2012.78</v>
      </c>
    </row>
    <row r="12" spans="1:10" ht="30" customHeight="1" x14ac:dyDescent="0.2">
      <c r="A12" s="50"/>
      <c r="B12" s="51">
        <v>922</v>
      </c>
      <c r="C12" s="52" t="s">
        <v>197</v>
      </c>
      <c r="D12" s="53">
        <f>SUM(D13)</f>
        <v>0</v>
      </c>
      <c r="E12" s="53">
        <f t="shared" si="1"/>
        <v>0</v>
      </c>
      <c r="F12" s="53">
        <f t="shared" si="1"/>
        <v>2012.78</v>
      </c>
      <c r="H12" s="26"/>
    </row>
    <row r="13" spans="1:10" ht="30" customHeight="1" x14ac:dyDescent="0.2">
      <c r="A13" s="50" t="s">
        <v>200</v>
      </c>
      <c r="B13" s="50">
        <v>9221</v>
      </c>
      <c r="C13" s="54" t="s">
        <v>199</v>
      </c>
      <c r="D13" s="55">
        <v>0</v>
      </c>
      <c r="E13" s="55">
        <v>0</v>
      </c>
      <c r="F13" s="23">
        <v>2012.78</v>
      </c>
    </row>
    <row r="14" spans="1:10" ht="30" customHeight="1" x14ac:dyDescent="0.2">
      <c r="A14" s="11" t="s">
        <v>7</v>
      </c>
      <c r="B14" s="11" t="s">
        <v>19</v>
      </c>
      <c r="C14" s="12" t="s">
        <v>20</v>
      </c>
      <c r="D14" s="13">
        <f>SUM(D15,D26)</f>
        <v>370000</v>
      </c>
      <c r="E14" s="13">
        <f>SUM(E15,E26)</f>
        <v>370000</v>
      </c>
      <c r="F14" s="13">
        <f>SUM(F15,F26)</f>
        <v>372500.6</v>
      </c>
      <c r="H14" s="26"/>
    </row>
    <row r="15" spans="1:10" ht="30" customHeight="1" x14ac:dyDescent="0.2">
      <c r="A15" s="14" t="s">
        <v>0</v>
      </c>
      <c r="B15" s="14" t="s">
        <v>10</v>
      </c>
      <c r="C15" s="15" t="s">
        <v>11</v>
      </c>
      <c r="D15" s="23">
        <f>SUM(D16,D20,D23)</f>
        <v>370000</v>
      </c>
      <c r="E15" s="23">
        <f>SUM(E16,E20,E23)</f>
        <v>370000</v>
      </c>
      <c r="F15" s="23">
        <f>SUM(F16,F20,F23)</f>
        <v>370000</v>
      </c>
      <c r="H15" s="26"/>
    </row>
    <row r="16" spans="1:10" ht="30" customHeight="1" x14ac:dyDescent="0.2">
      <c r="A16" s="16" t="s">
        <v>0</v>
      </c>
      <c r="B16" s="16" t="s">
        <v>21</v>
      </c>
      <c r="C16" s="17" t="s">
        <v>22</v>
      </c>
      <c r="D16" s="23">
        <f>SUM(D17)</f>
        <v>360000</v>
      </c>
      <c r="E16" s="23">
        <f>SUM(E17)</f>
        <v>360000</v>
      </c>
      <c r="F16" s="23">
        <f>SUM(F17)</f>
        <v>360000</v>
      </c>
    </row>
    <row r="17" spans="1:6" ht="30" customHeight="1" x14ac:dyDescent="0.2">
      <c r="A17" s="16" t="s">
        <v>0</v>
      </c>
      <c r="B17" s="16" t="s">
        <v>23</v>
      </c>
      <c r="C17" s="17" t="s">
        <v>24</v>
      </c>
      <c r="D17" s="23">
        <f>SUM(D18:D19)</f>
        <v>360000</v>
      </c>
      <c r="E17" s="23">
        <f>SUM(E18:E19)</f>
        <v>360000</v>
      </c>
      <c r="F17" s="23">
        <f>SUM(F18:F19)</f>
        <v>360000</v>
      </c>
    </row>
    <row r="18" spans="1:6" ht="30" customHeight="1" x14ac:dyDescent="0.2">
      <c r="A18" s="18" t="s">
        <v>25</v>
      </c>
      <c r="B18" s="18" t="s">
        <v>26</v>
      </c>
      <c r="C18" s="19" t="s">
        <v>27</v>
      </c>
      <c r="D18" s="24">
        <v>5000</v>
      </c>
      <c r="E18" s="24">
        <v>5000</v>
      </c>
      <c r="F18" s="24">
        <v>5000</v>
      </c>
    </row>
    <row r="19" spans="1:6" ht="30" customHeight="1" x14ac:dyDescent="0.2">
      <c r="A19" s="18" t="s">
        <v>28</v>
      </c>
      <c r="B19" s="18" t="s">
        <v>26</v>
      </c>
      <c r="C19" s="19" t="s">
        <v>29</v>
      </c>
      <c r="D19" s="24">
        <v>355000</v>
      </c>
      <c r="E19" s="24">
        <v>355000</v>
      </c>
      <c r="F19" s="23">
        <v>355000</v>
      </c>
    </row>
    <row r="20" spans="1:6" ht="30" customHeight="1" x14ac:dyDescent="0.2">
      <c r="A20" s="16" t="s">
        <v>0</v>
      </c>
      <c r="B20" s="16" t="s">
        <v>12</v>
      </c>
      <c r="C20" s="17" t="s">
        <v>13</v>
      </c>
      <c r="D20" s="23">
        <f t="shared" ref="D20:F21" si="2">SUM(D21)</f>
        <v>6000</v>
      </c>
      <c r="E20" s="23">
        <f t="shared" si="2"/>
        <v>6000</v>
      </c>
      <c r="F20" s="23">
        <f t="shared" si="2"/>
        <v>6000</v>
      </c>
    </row>
    <row r="21" spans="1:6" ht="30" customHeight="1" x14ac:dyDescent="0.2">
      <c r="A21" s="16" t="s">
        <v>0</v>
      </c>
      <c r="B21" s="16" t="s">
        <v>30</v>
      </c>
      <c r="C21" s="17" t="s">
        <v>31</v>
      </c>
      <c r="D21" s="23">
        <f t="shared" si="2"/>
        <v>6000</v>
      </c>
      <c r="E21" s="23">
        <f t="shared" si="2"/>
        <v>6000</v>
      </c>
      <c r="F21" s="23">
        <f t="shared" si="2"/>
        <v>6000</v>
      </c>
    </row>
    <row r="22" spans="1:6" ht="30" customHeight="1" x14ac:dyDescent="0.2">
      <c r="A22" s="18" t="s">
        <v>32</v>
      </c>
      <c r="B22" s="18" t="s">
        <v>33</v>
      </c>
      <c r="C22" s="19" t="s">
        <v>34</v>
      </c>
      <c r="D22" s="24">
        <v>6000</v>
      </c>
      <c r="E22" s="24">
        <v>6000</v>
      </c>
      <c r="F22" s="24">
        <v>6000</v>
      </c>
    </row>
    <row r="23" spans="1:6" ht="30" customHeight="1" x14ac:dyDescent="0.2">
      <c r="A23" s="16" t="s">
        <v>0</v>
      </c>
      <c r="B23" s="16" t="s">
        <v>35</v>
      </c>
      <c r="C23" s="17" t="s">
        <v>36</v>
      </c>
      <c r="D23" s="23">
        <f t="shared" ref="D23:F24" si="3">SUM(D24)</f>
        <v>4000</v>
      </c>
      <c r="E23" s="23">
        <f t="shared" si="3"/>
        <v>4000</v>
      </c>
      <c r="F23" s="23">
        <f t="shared" si="3"/>
        <v>4000</v>
      </c>
    </row>
    <row r="24" spans="1:6" ht="30" customHeight="1" x14ac:dyDescent="0.2">
      <c r="A24" s="16" t="s">
        <v>0</v>
      </c>
      <c r="B24" s="16" t="s">
        <v>37</v>
      </c>
      <c r="C24" s="17" t="s">
        <v>38</v>
      </c>
      <c r="D24" s="23">
        <f t="shared" si="3"/>
        <v>4000</v>
      </c>
      <c r="E24" s="23">
        <f t="shared" si="3"/>
        <v>4000</v>
      </c>
      <c r="F24" s="23">
        <f t="shared" si="3"/>
        <v>4000</v>
      </c>
    </row>
    <row r="25" spans="1:6" ht="30" customHeight="1" x14ac:dyDescent="0.2">
      <c r="A25" s="18" t="s">
        <v>39</v>
      </c>
      <c r="B25" s="18" t="s">
        <v>40</v>
      </c>
      <c r="C25" s="19" t="s">
        <v>41</v>
      </c>
      <c r="D25" s="24">
        <v>4000</v>
      </c>
      <c r="E25" s="24">
        <v>4000</v>
      </c>
      <c r="F25" s="24">
        <v>4000</v>
      </c>
    </row>
    <row r="26" spans="1:6" ht="30" customHeight="1" x14ac:dyDescent="0.2">
      <c r="A26" s="50"/>
      <c r="B26" s="51">
        <v>9</v>
      </c>
      <c r="C26" s="52" t="s">
        <v>195</v>
      </c>
      <c r="D26" s="53">
        <f t="shared" ref="D26:F28" si="4">SUM(D27)</f>
        <v>0</v>
      </c>
      <c r="E26" s="53">
        <f t="shared" si="4"/>
        <v>0</v>
      </c>
      <c r="F26" s="53">
        <f t="shared" si="4"/>
        <v>2500.6</v>
      </c>
    </row>
    <row r="27" spans="1:6" ht="30" customHeight="1" x14ac:dyDescent="0.2">
      <c r="A27" s="50"/>
      <c r="B27" s="51">
        <v>92</v>
      </c>
      <c r="C27" s="52" t="s">
        <v>196</v>
      </c>
      <c r="D27" s="53">
        <f t="shared" si="4"/>
        <v>0</v>
      </c>
      <c r="E27" s="53">
        <f t="shared" si="4"/>
        <v>0</v>
      </c>
      <c r="F27" s="53">
        <f t="shared" si="4"/>
        <v>2500.6</v>
      </c>
    </row>
    <row r="28" spans="1:6" ht="30" customHeight="1" x14ac:dyDescent="0.2">
      <c r="A28" s="50"/>
      <c r="B28" s="51">
        <v>922</v>
      </c>
      <c r="C28" s="52" t="s">
        <v>197</v>
      </c>
      <c r="D28" s="53">
        <f t="shared" si="4"/>
        <v>0</v>
      </c>
      <c r="E28" s="53">
        <f t="shared" si="4"/>
        <v>0</v>
      </c>
      <c r="F28" s="53">
        <f t="shared" si="4"/>
        <v>2500.6</v>
      </c>
    </row>
    <row r="29" spans="1:6" ht="30" customHeight="1" x14ac:dyDescent="0.2">
      <c r="A29" s="50" t="s">
        <v>198</v>
      </c>
      <c r="B29" s="50">
        <v>9221</v>
      </c>
      <c r="C29" s="54" t="s">
        <v>199</v>
      </c>
      <c r="D29" s="55">
        <v>0</v>
      </c>
      <c r="E29" s="55">
        <v>0</v>
      </c>
      <c r="F29" s="24">
        <v>2500.6</v>
      </c>
    </row>
  </sheetData>
  <mergeCells count="2">
    <mergeCell ref="C1:F1"/>
    <mergeCell ref="A1:B1"/>
  </mergeCells>
  <pageMargins left="0.39370078740157499" right="0.196850393700787" top="0.39370078740157499" bottom="0.63976377952755903" header="0.39370078740157499" footer="0.39370078740157499"/>
  <pageSetup paperSize="9" scale="86" orientation="portrait" verticalDpi="300" r:id="rId1"/>
  <headerFooter alignWithMargins="0">
    <oddFooter>&amp;L&amp;"Arial,Regular"&amp;8 LC147RP-IPP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showGridLines="0" tabSelected="1" workbookViewId="0">
      <selection activeCell="F75" sqref="F75"/>
    </sheetView>
  </sheetViews>
  <sheetFormatPr defaultColWidth="20.7109375" defaultRowHeight="30" customHeight="1" x14ac:dyDescent="0.2"/>
  <cols>
    <col min="1" max="2" width="10.7109375" style="1" customWidth="1"/>
    <col min="3" max="3" width="36.140625" style="1" customWidth="1"/>
    <col min="4" max="4" width="17.5703125" style="1" customWidth="1"/>
    <col min="5" max="5" width="15" style="1" customWidth="1"/>
    <col min="6" max="6" width="14.85546875" style="1" customWidth="1"/>
    <col min="7" max="7" width="16.140625" style="1" customWidth="1"/>
    <col min="8" max="8" width="16.7109375" style="1" customWidth="1"/>
    <col min="9" max="9" width="14.7109375" style="1" customWidth="1"/>
    <col min="10" max="10" width="17" style="1" customWidth="1"/>
    <col min="11" max="16384" width="20.7109375" style="1"/>
  </cols>
  <sheetData>
    <row r="1" spans="1:10" ht="52.5" customHeight="1" x14ac:dyDescent="0.2">
      <c r="A1" s="64" t="s">
        <v>193</v>
      </c>
      <c r="B1" s="64"/>
    </row>
    <row r="2" spans="1:10" ht="40.5" customHeight="1" x14ac:dyDescent="0.2">
      <c r="C2" s="63" t="s">
        <v>210</v>
      </c>
      <c r="D2" s="63"/>
      <c r="E2" s="63"/>
      <c r="F2" s="63"/>
      <c r="J2" s="43"/>
    </row>
    <row r="3" spans="1:10" ht="18.75" customHeight="1" x14ac:dyDescent="0.2">
      <c r="C3" s="48"/>
      <c r="D3" s="48"/>
      <c r="E3" s="48"/>
      <c r="F3" s="49" t="s">
        <v>194</v>
      </c>
      <c r="J3" s="43"/>
    </row>
    <row r="4" spans="1:10" s="21" customFormat="1" ht="30" customHeight="1" x14ac:dyDescent="0.25">
      <c r="A4" s="56" t="s">
        <v>1</v>
      </c>
      <c r="B4" s="56" t="s">
        <v>2</v>
      </c>
      <c r="C4" s="56" t="s">
        <v>42</v>
      </c>
      <c r="D4" s="56" t="s">
        <v>205</v>
      </c>
      <c r="E4" s="46" t="s">
        <v>206</v>
      </c>
      <c r="F4" s="46" t="s">
        <v>207</v>
      </c>
    </row>
    <row r="5" spans="1:10" ht="30" customHeight="1" x14ac:dyDescent="0.2">
      <c r="A5" s="2" t="s">
        <v>4</v>
      </c>
      <c r="B5" s="2" t="s">
        <v>5</v>
      </c>
      <c r="C5" s="3" t="s">
        <v>6</v>
      </c>
      <c r="D5" s="4">
        <f>SUM(D6)</f>
        <v>1900000</v>
      </c>
      <c r="E5" s="4">
        <f>SUM(E6)</f>
        <v>1900000</v>
      </c>
      <c r="F5" s="4">
        <f>SUM(F6)</f>
        <v>1904513.38</v>
      </c>
    </row>
    <row r="6" spans="1:10" ht="30" customHeight="1" x14ac:dyDescent="0.2">
      <c r="A6" s="5" t="s">
        <v>43</v>
      </c>
      <c r="B6" s="5" t="s">
        <v>44</v>
      </c>
      <c r="C6" s="6" t="s">
        <v>45</v>
      </c>
      <c r="D6" s="7">
        <f>SUM(D7,)</f>
        <v>1900000</v>
      </c>
      <c r="E6" s="7">
        <f>SUM(E7,)</f>
        <v>1900000</v>
      </c>
      <c r="F6" s="7">
        <f>SUM(F7,)</f>
        <v>1904513.38</v>
      </c>
    </row>
    <row r="7" spans="1:10" ht="30" customHeight="1" x14ac:dyDescent="0.2">
      <c r="A7" s="8" t="s">
        <v>46</v>
      </c>
      <c r="B7" s="8" t="s">
        <v>47</v>
      </c>
      <c r="C7" s="9" t="s">
        <v>48</v>
      </c>
      <c r="D7" s="10">
        <f>SUM(D8,D24,D33,D71,)</f>
        <v>1900000</v>
      </c>
      <c r="E7" s="10">
        <f>SUM(E8,E24,E33,E71,)</f>
        <v>1900000</v>
      </c>
      <c r="F7" s="10">
        <f>SUM(F8,F24,F33,F71,)</f>
        <v>1904513.38</v>
      </c>
    </row>
    <row r="8" spans="1:10" ht="30" customHeight="1" x14ac:dyDescent="0.2">
      <c r="A8" s="11" t="s">
        <v>7</v>
      </c>
      <c r="B8" s="11" t="s">
        <v>49</v>
      </c>
      <c r="C8" s="12" t="s">
        <v>50</v>
      </c>
      <c r="D8" s="13">
        <f>SUM(D9,)</f>
        <v>1200000</v>
      </c>
      <c r="E8" s="13">
        <f>SUM(E9,)</f>
        <v>1200000</v>
      </c>
      <c r="F8" s="13">
        <f>SUM(F9,)</f>
        <v>1240000</v>
      </c>
      <c r="H8" s="26"/>
    </row>
    <row r="9" spans="1:10" ht="30" customHeight="1" x14ac:dyDescent="0.2">
      <c r="A9" s="14" t="s">
        <v>0</v>
      </c>
      <c r="B9" s="14" t="s">
        <v>51</v>
      </c>
      <c r="C9" s="15" t="s">
        <v>52</v>
      </c>
      <c r="D9" s="23">
        <f>SUM(D10,D17)</f>
        <v>1200000</v>
      </c>
      <c r="E9" s="23">
        <f>SUM(E10,E17)</f>
        <v>1200000</v>
      </c>
      <c r="F9" s="23">
        <f>SUM(F10,F17)</f>
        <v>1240000</v>
      </c>
    </row>
    <row r="10" spans="1:10" ht="30" customHeight="1" x14ac:dyDescent="0.2">
      <c r="A10" s="16" t="s">
        <v>0</v>
      </c>
      <c r="B10" s="16" t="s">
        <v>53</v>
      </c>
      <c r="C10" s="17" t="s">
        <v>54</v>
      </c>
      <c r="D10" s="23">
        <f>SUM(D11,D13,D15)</f>
        <v>1175000</v>
      </c>
      <c r="E10" s="23">
        <f>SUM(E11,E13,E15)</f>
        <v>1175000</v>
      </c>
      <c r="F10" s="23">
        <f>SUM(F11,F13,F15)</f>
        <v>1215000</v>
      </c>
      <c r="G10" s="26"/>
    </row>
    <row r="11" spans="1:10" ht="30" customHeight="1" x14ac:dyDescent="0.2">
      <c r="A11" s="16" t="s">
        <v>0</v>
      </c>
      <c r="B11" s="16" t="s">
        <v>55</v>
      </c>
      <c r="C11" s="17" t="s">
        <v>56</v>
      </c>
      <c r="D11" s="23">
        <f>SUM(D12)</f>
        <v>935000</v>
      </c>
      <c r="E11" s="23">
        <f>SUM(E12)</f>
        <v>935000</v>
      </c>
      <c r="F11" s="23">
        <f>SUM(F12)</f>
        <v>975000</v>
      </c>
    </row>
    <row r="12" spans="1:10" ht="30" customHeight="1" x14ac:dyDescent="0.2">
      <c r="A12" s="18" t="s">
        <v>57</v>
      </c>
      <c r="B12" s="18" t="s">
        <v>58</v>
      </c>
      <c r="C12" s="19" t="s">
        <v>59</v>
      </c>
      <c r="D12" s="57">
        <v>935000</v>
      </c>
      <c r="E12" s="57">
        <v>935000</v>
      </c>
      <c r="F12" s="57">
        <v>975000</v>
      </c>
      <c r="G12" s="26"/>
    </row>
    <row r="13" spans="1:10" ht="30" customHeight="1" x14ac:dyDescent="0.2">
      <c r="A13" s="16" t="s">
        <v>0</v>
      </c>
      <c r="B13" s="16" t="s">
        <v>60</v>
      </c>
      <c r="C13" s="17" t="s">
        <v>61</v>
      </c>
      <c r="D13" s="23">
        <f>SUM(D14)</f>
        <v>80000</v>
      </c>
      <c r="E13" s="23">
        <f>SUM(E14)</f>
        <v>80000</v>
      </c>
      <c r="F13" s="23">
        <f>SUM(F14)</f>
        <v>80000</v>
      </c>
    </row>
    <row r="14" spans="1:10" ht="30" customHeight="1" x14ac:dyDescent="0.2">
      <c r="A14" s="18" t="s">
        <v>62</v>
      </c>
      <c r="B14" s="18" t="s">
        <v>63</v>
      </c>
      <c r="C14" s="19" t="s">
        <v>61</v>
      </c>
      <c r="D14" s="57">
        <v>80000</v>
      </c>
      <c r="E14" s="57">
        <v>80000</v>
      </c>
      <c r="F14" s="57">
        <v>80000</v>
      </c>
    </row>
    <row r="15" spans="1:10" ht="30" customHeight="1" x14ac:dyDescent="0.2">
      <c r="A15" s="16" t="s">
        <v>0</v>
      </c>
      <c r="B15" s="16" t="s">
        <v>64</v>
      </c>
      <c r="C15" s="17" t="s">
        <v>65</v>
      </c>
      <c r="D15" s="23">
        <f>SUM(D16)</f>
        <v>160000</v>
      </c>
      <c r="E15" s="23">
        <f>SUM(E16)</f>
        <v>160000</v>
      </c>
      <c r="F15" s="23">
        <f>SUM(F16)</f>
        <v>160000</v>
      </c>
      <c r="H15" s="26"/>
    </row>
    <row r="16" spans="1:10" ht="30" customHeight="1" x14ac:dyDescent="0.2">
      <c r="A16" s="18" t="s">
        <v>66</v>
      </c>
      <c r="B16" s="18" t="s">
        <v>67</v>
      </c>
      <c r="C16" s="19" t="s">
        <v>68</v>
      </c>
      <c r="D16" s="57">
        <v>160000</v>
      </c>
      <c r="E16" s="57">
        <v>160000</v>
      </c>
      <c r="F16" s="57">
        <v>160000</v>
      </c>
    </row>
    <row r="17" spans="1:6" ht="30" customHeight="1" x14ac:dyDescent="0.2">
      <c r="A17" s="16" t="s">
        <v>0</v>
      </c>
      <c r="B17" s="16" t="s">
        <v>69</v>
      </c>
      <c r="C17" s="17" t="s">
        <v>70</v>
      </c>
      <c r="D17" s="23">
        <f>SUM(D18,D20,D22)</f>
        <v>25000</v>
      </c>
      <c r="E17" s="23">
        <f>SUM(E18,E20,E22)</f>
        <v>25000</v>
      </c>
      <c r="F17" s="23">
        <f>SUM(F18,F20,F22)</f>
        <v>25000</v>
      </c>
    </row>
    <row r="18" spans="1:6" ht="30" customHeight="1" x14ac:dyDescent="0.2">
      <c r="A18" s="16" t="s">
        <v>0</v>
      </c>
      <c r="B18" s="16" t="s">
        <v>71</v>
      </c>
      <c r="C18" s="17" t="s">
        <v>72</v>
      </c>
      <c r="D18" s="23">
        <f>SUM(D19:D19)</f>
        <v>23000</v>
      </c>
      <c r="E18" s="23">
        <f>SUM(E19:E19)</f>
        <v>23000</v>
      </c>
      <c r="F18" s="23">
        <f>SUM(F19:F19)</f>
        <v>23000</v>
      </c>
    </row>
    <row r="19" spans="1:6" ht="30" customHeight="1" x14ac:dyDescent="0.2">
      <c r="A19" s="18" t="s">
        <v>73</v>
      </c>
      <c r="B19" s="18" t="s">
        <v>74</v>
      </c>
      <c r="C19" s="19" t="s">
        <v>75</v>
      </c>
      <c r="D19" s="57">
        <v>23000</v>
      </c>
      <c r="E19" s="57">
        <v>23000</v>
      </c>
      <c r="F19" s="57">
        <v>23000</v>
      </c>
    </row>
    <row r="20" spans="1:6" ht="30" customHeight="1" x14ac:dyDescent="0.2">
      <c r="A20" s="16" t="s">
        <v>0</v>
      </c>
      <c r="B20" s="16" t="s">
        <v>77</v>
      </c>
      <c r="C20" s="17" t="s">
        <v>78</v>
      </c>
      <c r="D20" s="23">
        <f>SUM(D21)</f>
        <v>1000</v>
      </c>
      <c r="E20" s="23">
        <f>SUM(E21)</f>
        <v>1000</v>
      </c>
      <c r="F20" s="23">
        <f>SUM(F21)</f>
        <v>1000</v>
      </c>
    </row>
    <row r="21" spans="1:6" ht="30" customHeight="1" x14ac:dyDescent="0.2">
      <c r="A21" s="18" t="s">
        <v>79</v>
      </c>
      <c r="B21" s="18" t="s">
        <v>80</v>
      </c>
      <c r="C21" s="19" t="s">
        <v>81</v>
      </c>
      <c r="D21" s="57">
        <v>1000</v>
      </c>
      <c r="E21" s="57">
        <v>1000</v>
      </c>
      <c r="F21" s="57">
        <v>1000</v>
      </c>
    </row>
    <row r="22" spans="1:6" ht="30" customHeight="1" x14ac:dyDescent="0.2">
      <c r="A22" s="16" t="s">
        <v>0</v>
      </c>
      <c r="B22" s="16" t="s">
        <v>82</v>
      </c>
      <c r="C22" s="17" t="s">
        <v>83</v>
      </c>
      <c r="D22" s="23">
        <f>SUM(D23)</f>
        <v>1000</v>
      </c>
      <c r="E22" s="23">
        <f>SUM(E23)</f>
        <v>1000</v>
      </c>
      <c r="F22" s="23">
        <f>SUM(F23)</f>
        <v>1000</v>
      </c>
    </row>
    <row r="23" spans="1:6" ht="30" customHeight="1" x14ac:dyDescent="0.2">
      <c r="A23" s="18" t="s">
        <v>84</v>
      </c>
      <c r="B23" s="18" t="s">
        <v>85</v>
      </c>
      <c r="C23" s="19" t="s">
        <v>86</v>
      </c>
      <c r="D23" s="57">
        <v>1000</v>
      </c>
      <c r="E23" s="57">
        <v>1000</v>
      </c>
      <c r="F23" s="57">
        <v>1000</v>
      </c>
    </row>
    <row r="24" spans="1:6" ht="30" customHeight="1" x14ac:dyDescent="0.2">
      <c r="A24" s="11" t="s">
        <v>7</v>
      </c>
      <c r="B24" s="11" t="s">
        <v>8</v>
      </c>
      <c r="C24" s="12" t="s">
        <v>9</v>
      </c>
      <c r="D24" s="13">
        <f t="shared" ref="D24:F25" si="0">SUM(D25)</f>
        <v>5000</v>
      </c>
      <c r="E24" s="13">
        <f t="shared" si="0"/>
        <v>5000</v>
      </c>
      <c r="F24" s="13">
        <f t="shared" si="0"/>
        <v>7012.78</v>
      </c>
    </row>
    <row r="25" spans="1:6" ht="30" customHeight="1" x14ac:dyDescent="0.2">
      <c r="A25" s="14" t="s">
        <v>0</v>
      </c>
      <c r="B25" s="14" t="s">
        <v>51</v>
      </c>
      <c r="C25" s="15" t="s">
        <v>52</v>
      </c>
      <c r="D25" s="23">
        <f t="shared" si="0"/>
        <v>5000</v>
      </c>
      <c r="E25" s="23">
        <f t="shared" si="0"/>
        <v>5000</v>
      </c>
      <c r="F25" s="23">
        <f t="shared" si="0"/>
        <v>7012.78</v>
      </c>
    </row>
    <row r="26" spans="1:6" ht="30" customHeight="1" x14ac:dyDescent="0.2">
      <c r="A26" s="16" t="s">
        <v>0</v>
      </c>
      <c r="B26" s="16" t="s">
        <v>69</v>
      </c>
      <c r="C26" s="17" t="s">
        <v>70</v>
      </c>
      <c r="D26" s="23">
        <f>SUM(D27,D30)</f>
        <v>5000</v>
      </c>
      <c r="E26" s="23">
        <f>SUM(E27,E30)</f>
        <v>5000</v>
      </c>
      <c r="F26" s="23">
        <f>SUM(F27,F30)</f>
        <v>7012.78</v>
      </c>
    </row>
    <row r="27" spans="1:6" ht="30" customHeight="1" x14ac:dyDescent="0.2">
      <c r="A27" s="16" t="s">
        <v>0</v>
      </c>
      <c r="B27" s="16" t="s">
        <v>77</v>
      </c>
      <c r="C27" s="17" t="s">
        <v>78</v>
      </c>
      <c r="D27" s="23">
        <f>SUM(D28,D29)</f>
        <v>4000</v>
      </c>
      <c r="E27" s="23">
        <f>SUM(E28,E29)</f>
        <v>4000</v>
      </c>
      <c r="F27" s="23">
        <f>SUM(F28,F29)</f>
        <v>6012.78</v>
      </c>
    </row>
    <row r="28" spans="1:6" ht="30" customHeight="1" x14ac:dyDescent="0.2">
      <c r="A28" s="18" t="s">
        <v>87</v>
      </c>
      <c r="B28" s="18" t="s">
        <v>88</v>
      </c>
      <c r="C28" s="19" t="s">
        <v>89</v>
      </c>
      <c r="D28" s="20">
        <v>3000</v>
      </c>
      <c r="E28" s="20">
        <v>3000</v>
      </c>
      <c r="F28" s="20">
        <v>5012.78</v>
      </c>
    </row>
    <row r="29" spans="1:6" ht="30" customHeight="1" x14ac:dyDescent="0.2">
      <c r="A29" s="18" t="s">
        <v>90</v>
      </c>
      <c r="B29" s="18" t="s">
        <v>80</v>
      </c>
      <c r="C29" s="19" t="s">
        <v>91</v>
      </c>
      <c r="D29" s="20">
        <v>1000</v>
      </c>
      <c r="E29" s="20">
        <v>1000</v>
      </c>
      <c r="F29" s="20">
        <v>1000</v>
      </c>
    </row>
    <row r="30" spans="1:6" ht="30" customHeight="1" x14ac:dyDescent="0.2">
      <c r="A30" s="16" t="s">
        <v>0</v>
      </c>
      <c r="B30" s="16" t="s">
        <v>82</v>
      </c>
      <c r="C30" s="17" t="s">
        <v>83</v>
      </c>
      <c r="D30" s="23">
        <f>SUM(D31:D32)</f>
        <v>1000</v>
      </c>
      <c r="E30" s="23">
        <f>SUM(E31:E32)</f>
        <v>1000</v>
      </c>
      <c r="F30" s="23">
        <f>SUM(F31:F32)</f>
        <v>1000</v>
      </c>
    </row>
    <row r="31" spans="1:6" ht="30" customHeight="1" x14ac:dyDescent="0.2">
      <c r="A31" s="18" t="s">
        <v>92</v>
      </c>
      <c r="B31" s="18" t="s">
        <v>93</v>
      </c>
      <c r="C31" s="19" t="s">
        <v>94</v>
      </c>
      <c r="D31" s="20">
        <v>500</v>
      </c>
      <c r="E31" s="20">
        <v>500</v>
      </c>
      <c r="F31" s="20">
        <v>500</v>
      </c>
    </row>
    <row r="32" spans="1:6" ht="30" customHeight="1" x14ac:dyDescent="0.2">
      <c r="A32" s="18" t="s">
        <v>95</v>
      </c>
      <c r="B32" s="18" t="s">
        <v>96</v>
      </c>
      <c r="C32" s="19" t="s">
        <v>97</v>
      </c>
      <c r="D32" s="20">
        <v>500</v>
      </c>
      <c r="E32" s="20">
        <v>500</v>
      </c>
      <c r="F32" s="20">
        <v>500</v>
      </c>
    </row>
    <row r="33" spans="1:7" ht="30" customHeight="1" x14ac:dyDescent="0.2">
      <c r="A33" s="11" t="s">
        <v>7</v>
      </c>
      <c r="B33" s="11" t="s">
        <v>19</v>
      </c>
      <c r="C33" s="12" t="s">
        <v>20</v>
      </c>
      <c r="D33" s="13">
        <f>SUM(D34,D64)</f>
        <v>370000</v>
      </c>
      <c r="E33" s="13">
        <f>SUM(E34,E64)</f>
        <v>370000</v>
      </c>
      <c r="F33" s="13">
        <f>SUM(F34,F64)</f>
        <v>372500.6</v>
      </c>
    </row>
    <row r="34" spans="1:7" ht="30" customHeight="1" x14ac:dyDescent="0.2">
      <c r="A34" s="14" t="s">
        <v>0</v>
      </c>
      <c r="B34" s="14" t="s">
        <v>51</v>
      </c>
      <c r="C34" s="15" t="s">
        <v>52</v>
      </c>
      <c r="D34" s="23">
        <f>SUM(D35)</f>
        <v>340000</v>
      </c>
      <c r="E34" s="23">
        <f>SUM(E35)</f>
        <v>340000</v>
      </c>
      <c r="F34" s="23">
        <f>SUM(F35)</f>
        <v>342500.6</v>
      </c>
    </row>
    <row r="35" spans="1:7" ht="30" customHeight="1" x14ac:dyDescent="0.2">
      <c r="A35" s="16" t="s">
        <v>0</v>
      </c>
      <c r="B35" s="16" t="s">
        <v>69</v>
      </c>
      <c r="C35" s="17" t="s">
        <v>70</v>
      </c>
      <c r="D35" s="23">
        <f>SUM(D36,D40,D48,D58)</f>
        <v>340000</v>
      </c>
      <c r="E35" s="23">
        <f>SUM(E36,E40,E48,E58)</f>
        <v>340000</v>
      </c>
      <c r="F35" s="23">
        <f>SUM(F36,F40,F48,F58)</f>
        <v>342500.6</v>
      </c>
    </row>
    <row r="36" spans="1:7" ht="30" customHeight="1" x14ac:dyDescent="0.2">
      <c r="A36" s="16" t="s">
        <v>0</v>
      </c>
      <c r="B36" s="16" t="s">
        <v>71</v>
      </c>
      <c r="C36" s="17" t="s">
        <v>72</v>
      </c>
      <c r="D36" s="23">
        <f>SUM(D37:D39)</f>
        <v>19000</v>
      </c>
      <c r="E36" s="23">
        <f>SUM(E37:E39)</f>
        <v>19000</v>
      </c>
      <c r="F36" s="23">
        <f>SUM(F37:F39)</f>
        <v>19000</v>
      </c>
    </row>
    <row r="37" spans="1:7" ht="30" customHeight="1" x14ac:dyDescent="0.2">
      <c r="A37" s="18" t="s">
        <v>98</v>
      </c>
      <c r="B37" s="18" t="s">
        <v>99</v>
      </c>
      <c r="C37" s="19" t="s">
        <v>100</v>
      </c>
      <c r="D37" s="20">
        <v>4000</v>
      </c>
      <c r="E37" s="20">
        <v>4000</v>
      </c>
      <c r="F37" s="20">
        <v>6000</v>
      </c>
    </row>
    <row r="38" spans="1:7" ht="30" customHeight="1" x14ac:dyDescent="0.2">
      <c r="A38" s="18" t="s">
        <v>101</v>
      </c>
      <c r="B38" s="18" t="s">
        <v>102</v>
      </c>
      <c r="C38" s="19" t="s">
        <v>103</v>
      </c>
      <c r="D38" s="20">
        <v>10000</v>
      </c>
      <c r="E38" s="20">
        <v>10000</v>
      </c>
      <c r="F38" s="20">
        <v>8000</v>
      </c>
    </row>
    <row r="39" spans="1:7" ht="30" customHeight="1" x14ac:dyDescent="0.2">
      <c r="A39" s="18" t="s">
        <v>104</v>
      </c>
      <c r="B39" s="18" t="s">
        <v>76</v>
      </c>
      <c r="C39" s="19" t="s">
        <v>105</v>
      </c>
      <c r="D39" s="20">
        <v>5000</v>
      </c>
      <c r="E39" s="20">
        <v>5000</v>
      </c>
      <c r="F39" s="20">
        <v>5000</v>
      </c>
    </row>
    <row r="40" spans="1:7" ht="30" customHeight="1" x14ac:dyDescent="0.2">
      <c r="A40" s="16" t="s">
        <v>0</v>
      </c>
      <c r="B40" s="16" t="s">
        <v>77</v>
      </c>
      <c r="C40" s="17" t="s">
        <v>78</v>
      </c>
      <c r="D40" s="23">
        <f>SUM(D41:D47)</f>
        <v>222000</v>
      </c>
      <c r="E40" s="23">
        <f>SUM(E41:E47)</f>
        <v>222000</v>
      </c>
      <c r="F40" s="23">
        <f>SUM(F41:F47)</f>
        <v>230500.6</v>
      </c>
    </row>
    <row r="41" spans="1:7" ht="30" customHeight="1" x14ac:dyDescent="0.2">
      <c r="A41" s="18" t="s">
        <v>106</v>
      </c>
      <c r="B41" s="18" t="s">
        <v>88</v>
      </c>
      <c r="C41" s="19" t="s">
        <v>89</v>
      </c>
      <c r="D41" s="20">
        <v>25000</v>
      </c>
      <c r="E41" s="20">
        <v>25000</v>
      </c>
      <c r="F41" s="20">
        <v>32500.6</v>
      </c>
    </row>
    <row r="42" spans="1:7" ht="30" customHeight="1" x14ac:dyDescent="0.2">
      <c r="A42" s="18" t="s">
        <v>107</v>
      </c>
      <c r="B42" s="18" t="s">
        <v>88</v>
      </c>
      <c r="C42" s="19" t="s">
        <v>108</v>
      </c>
      <c r="D42" s="20">
        <v>6000</v>
      </c>
      <c r="E42" s="20">
        <v>6000</v>
      </c>
      <c r="F42" s="20">
        <v>1000</v>
      </c>
      <c r="G42" s="26"/>
    </row>
    <row r="43" spans="1:7" ht="30" customHeight="1" x14ac:dyDescent="0.2">
      <c r="A43" s="18" t="s">
        <v>109</v>
      </c>
      <c r="B43" s="18" t="s">
        <v>110</v>
      </c>
      <c r="C43" s="19" t="s">
        <v>111</v>
      </c>
      <c r="D43" s="20">
        <v>110000</v>
      </c>
      <c r="E43" s="20">
        <v>110000</v>
      </c>
      <c r="F43" s="61">
        <v>130000</v>
      </c>
    </row>
    <row r="44" spans="1:7" ht="30" customHeight="1" x14ac:dyDescent="0.2">
      <c r="A44" s="18" t="s">
        <v>112</v>
      </c>
      <c r="B44" s="18" t="s">
        <v>80</v>
      </c>
      <c r="C44" s="19" t="s">
        <v>91</v>
      </c>
      <c r="D44" s="20">
        <v>60000</v>
      </c>
      <c r="E44" s="20">
        <v>60000</v>
      </c>
      <c r="F44" s="20">
        <v>50000</v>
      </c>
    </row>
    <row r="45" spans="1:7" ht="30" customHeight="1" x14ac:dyDescent="0.2">
      <c r="A45" s="18" t="s">
        <v>113</v>
      </c>
      <c r="B45" s="18" t="s">
        <v>114</v>
      </c>
      <c r="C45" s="19" t="s">
        <v>115</v>
      </c>
      <c r="D45" s="20">
        <v>7000</v>
      </c>
      <c r="E45" s="20">
        <v>7000</v>
      </c>
      <c r="F45" s="20">
        <v>7000</v>
      </c>
    </row>
    <row r="46" spans="1:7" ht="30" customHeight="1" x14ac:dyDescent="0.2">
      <c r="A46" s="18" t="s">
        <v>116</v>
      </c>
      <c r="B46" s="18" t="s">
        <v>117</v>
      </c>
      <c r="C46" s="19" t="s">
        <v>118</v>
      </c>
      <c r="D46" s="20">
        <v>7000</v>
      </c>
      <c r="E46" s="20">
        <v>7000</v>
      </c>
      <c r="F46" s="20">
        <v>5000</v>
      </c>
    </row>
    <row r="47" spans="1:7" ht="30" customHeight="1" x14ac:dyDescent="0.2">
      <c r="A47" s="18" t="s">
        <v>119</v>
      </c>
      <c r="B47" s="18" t="s">
        <v>120</v>
      </c>
      <c r="C47" s="19" t="s">
        <v>121</v>
      </c>
      <c r="D47" s="20">
        <v>7000</v>
      </c>
      <c r="E47" s="20">
        <v>7000</v>
      </c>
      <c r="F47" s="20">
        <v>5000</v>
      </c>
    </row>
    <row r="48" spans="1:7" ht="30" customHeight="1" x14ac:dyDescent="0.2">
      <c r="A48" s="16" t="s">
        <v>0</v>
      </c>
      <c r="B48" s="16" t="s">
        <v>82</v>
      </c>
      <c r="C48" s="17" t="s">
        <v>83</v>
      </c>
      <c r="D48" s="23">
        <f>SUM(D49:D57)</f>
        <v>77000</v>
      </c>
      <c r="E48" s="23">
        <f>SUM(E49:E57)</f>
        <v>77000</v>
      </c>
      <c r="F48" s="23">
        <f>SUM(F49:F57)</f>
        <v>71000</v>
      </c>
    </row>
    <row r="49" spans="1:6" ht="30" customHeight="1" x14ac:dyDescent="0.2">
      <c r="A49" s="18" t="s">
        <v>122</v>
      </c>
      <c r="B49" s="18" t="s">
        <v>85</v>
      </c>
      <c r="C49" s="19" t="s">
        <v>123</v>
      </c>
      <c r="D49" s="20">
        <v>2000</v>
      </c>
      <c r="E49" s="20">
        <v>2000</v>
      </c>
      <c r="F49" s="20">
        <v>2000</v>
      </c>
    </row>
    <row r="50" spans="1:6" ht="30" customHeight="1" x14ac:dyDescent="0.2">
      <c r="A50" s="18" t="s">
        <v>124</v>
      </c>
      <c r="B50" s="18" t="s">
        <v>93</v>
      </c>
      <c r="C50" s="19" t="s">
        <v>94</v>
      </c>
      <c r="D50" s="20">
        <v>30000</v>
      </c>
      <c r="E50" s="20">
        <v>30000</v>
      </c>
      <c r="F50" s="20">
        <v>32000</v>
      </c>
    </row>
    <row r="51" spans="1:6" ht="30" customHeight="1" x14ac:dyDescent="0.2">
      <c r="A51" s="18" t="s">
        <v>125</v>
      </c>
      <c r="B51" s="18" t="s">
        <v>126</v>
      </c>
      <c r="C51" s="19" t="s">
        <v>127</v>
      </c>
      <c r="D51" s="20">
        <v>2000</v>
      </c>
      <c r="E51" s="20">
        <v>2000</v>
      </c>
      <c r="F51" s="20">
        <v>2000</v>
      </c>
    </row>
    <row r="52" spans="1:6" ht="30" customHeight="1" x14ac:dyDescent="0.2">
      <c r="A52" s="18" t="s">
        <v>128</v>
      </c>
      <c r="B52" s="18" t="s">
        <v>96</v>
      </c>
      <c r="C52" s="19" t="s">
        <v>97</v>
      </c>
      <c r="D52" s="20">
        <v>10000</v>
      </c>
      <c r="E52" s="20">
        <v>10000</v>
      </c>
      <c r="F52" s="20">
        <v>10000</v>
      </c>
    </row>
    <row r="53" spans="1:6" ht="30" customHeight="1" x14ac:dyDescent="0.2">
      <c r="A53" s="18" t="s">
        <v>129</v>
      </c>
      <c r="B53" s="18" t="s">
        <v>130</v>
      </c>
      <c r="C53" s="19" t="s">
        <v>131</v>
      </c>
      <c r="D53" s="20">
        <v>2000</v>
      </c>
      <c r="E53" s="20">
        <v>2000</v>
      </c>
      <c r="F53" s="20">
        <v>1000</v>
      </c>
    </row>
    <row r="54" spans="1:6" ht="30" customHeight="1" x14ac:dyDescent="0.2">
      <c r="A54" s="18" t="s">
        <v>132</v>
      </c>
      <c r="B54" s="18" t="s">
        <v>133</v>
      </c>
      <c r="C54" s="19" t="s">
        <v>134</v>
      </c>
      <c r="D54" s="20">
        <v>4000</v>
      </c>
      <c r="E54" s="20">
        <v>4000</v>
      </c>
      <c r="F54" s="20">
        <v>3000</v>
      </c>
    </row>
    <row r="55" spans="1:6" ht="30" customHeight="1" x14ac:dyDescent="0.2">
      <c r="A55" s="18" t="s">
        <v>135</v>
      </c>
      <c r="B55" s="18" t="s">
        <v>136</v>
      </c>
      <c r="C55" s="19" t="s">
        <v>137</v>
      </c>
      <c r="D55" s="20">
        <v>5000</v>
      </c>
      <c r="E55" s="20">
        <v>5000</v>
      </c>
      <c r="F55" s="20">
        <v>4000</v>
      </c>
    </row>
    <row r="56" spans="1:6" ht="30" customHeight="1" x14ac:dyDescent="0.2">
      <c r="A56" s="18" t="s">
        <v>138</v>
      </c>
      <c r="B56" s="18" t="s">
        <v>139</v>
      </c>
      <c r="C56" s="19" t="s">
        <v>140</v>
      </c>
      <c r="D56" s="20">
        <v>7000</v>
      </c>
      <c r="E56" s="20">
        <v>7000</v>
      </c>
      <c r="F56" s="20">
        <v>7000</v>
      </c>
    </row>
    <row r="57" spans="1:6" ht="30" customHeight="1" x14ac:dyDescent="0.2">
      <c r="A57" s="18" t="s">
        <v>141</v>
      </c>
      <c r="B57" s="18" t="s">
        <v>142</v>
      </c>
      <c r="C57" s="19" t="s">
        <v>143</v>
      </c>
      <c r="D57" s="20">
        <v>15000</v>
      </c>
      <c r="E57" s="20">
        <v>15000</v>
      </c>
      <c r="F57" s="20">
        <v>10000</v>
      </c>
    </row>
    <row r="58" spans="1:6" ht="30" customHeight="1" x14ac:dyDescent="0.2">
      <c r="A58" s="16" t="s">
        <v>0</v>
      </c>
      <c r="B58" s="16" t="s">
        <v>144</v>
      </c>
      <c r="C58" s="17" t="s">
        <v>145</v>
      </c>
      <c r="D58" s="23">
        <f>SUM(D59:D63)</f>
        <v>22000</v>
      </c>
      <c r="E58" s="23">
        <f>SUM(E59:E63)</f>
        <v>22000</v>
      </c>
      <c r="F58" s="23">
        <f>SUM(F59:F63)</f>
        <v>22000</v>
      </c>
    </row>
    <row r="59" spans="1:6" ht="30" customHeight="1" x14ac:dyDescent="0.2">
      <c r="A59" s="18" t="s">
        <v>146</v>
      </c>
      <c r="B59" s="18" t="s">
        <v>147</v>
      </c>
      <c r="C59" s="19" t="s">
        <v>148</v>
      </c>
      <c r="D59" s="20">
        <v>4000</v>
      </c>
      <c r="E59" s="20">
        <v>4000</v>
      </c>
      <c r="F59" s="20">
        <v>3000</v>
      </c>
    </row>
    <row r="60" spans="1:6" ht="30" customHeight="1" x14ac:dyDescent="0.2">
      <c r="A60" s="18" t="s">
        <v>149</v>
      </c>
      <c r="B60" s="18" t="s">
        <v>150</v>
      </c>
      <c r="C60" s="19" t="s">
        <v>151</v>
      </c>
      <c r="D60" s="20">
        <v>7000</v>
      </c>
      <c r="E60" s="20">
        <v>7000</v>
      </c>
      <c r="F60" s="20">
        <v>7000</v>
      </c>
    </row>
    <row r="61" spans="1:6" ht="30" customHeight="1" x14ac:dyDescent="0.2">
      <c r="A61" s="18" t="s">
        <v>152</v>
      </c>
      <c r="B61" s="18" t="s">
        <v>153</v>
      </c>
      <c r="C61" s="19" t="s">
        <v>154</v>
      </c>
      <c r="D61" s="20">
        <v>2000</v>
      </c>
      <c r="E61" s="20">
        <v>2000</v>
      </c>
      <c r="F61" s="20">
        <v>2000</v>
      </c>
    </row>
    <row r="62" spans="1:6" ht="30" customHeight="1" x14ac:dyDescent="0.2">
      <c r="A62" s="18" t="s">
        <v>155</v>
      </c>
      <c r="B62" s="18" t="s">
        <v>156</v>
      </c>
      <c r="C62" s="19" t="s">
        <v>157</v>
      </c>
      <c r="D62" s="20">
        <v>5000</v>
      </c>
      <c r="E62" s="20">
        <v>5000</v>
      </c>
      <c r="F62" s="20">
        <v>7000</v>
      </c>
    </row>
    <row r="63" spans="1:6" ht="30" customHeight="1" x14ac:dyDescent="0.2">
      <c r="A63" s="18" t="s">
        <v>158</v>
      </c>
      <c r="B63" s="18" t="s">
        <v>159</v>
      </c>
      <c r="C63" s="19" t="s">
        <v>145</v>
      </c>
      <c r="D63" s="20">
        <v>4000</v>
      </c>
      <c r="E63" s="20">
        <v>4000</v>
      </c>
      <c r="F63" s="20">
        <v>3000</v>
      </c>
    </row>
    <row r="64" spans="1:6" ht="30" customHeight="1" x14ac:dyDescent="0.2">
      <c r="A64" s="14" t="s">
        <v>0</v>
      </c>
      <c r="B64" s="14" t="s">
        <v>160</v>
      </c>
      <c r="C64" s="15" t="s">
        <v>161</v>
      </c>
      <c r="D64" s="23">
        <f>SUM(D65,D68)</f>
        <v>30000</v>
      </c>
      <c r="E64" s="23">
        <f>SUM(E65,E68)</f>
        <v>30000</v>
      </c>
      <c r="F64" s="23">
        <f>SUM(F65,F68)</f>
        <v>30000</v>
      </c>
    </row>
    <row r="65" spans="1:6" ht="30" customHeight="1" x14ac:dyDescent="0.2">
      <c r="A65" s="16" t="s">
        <v>0</v>
      </c>
      <c r="B65" s="16" t="s">
        <v>162</v>
      </c>
      <c r="C65" s="17" t="s">
        <v>163</v>
      </c>
      <c r="D65" s="23">
        <f t="shared" ref="D65:F66" si="1">SUM(D66)</f>
        <v>15000</v>
      </c>
      <c r="E65" s="23">
        <f t="shared" si="1"/>
        <v>15000</v>
      </c>
      <c r="F65" s="23">
        <f t="shared" si="1"/>
        <v>15000</v>
      </c>
    </row>
    <row r="66" spans="1:6" ht="30" customHeight="1" x14ac:dyDescent="0.2">
      <c r="A66" s="16" t="s">
        <v>0</v>
      </c>
      <c r="B66" s="16" t="s">
        <v>164</v>
      </c>
      <c r="C66" s="17" t="s">
        <v>165</v>
      </c>
      <c r="D66" s="23">
        <f t="shared" si="1"/>
        <v>15000</v>
      </c>
      <c r="E66" s="23">
        <f t="shared" si="1"/>
        <v>15000</v>
      </c>
      <c r="F66" s="23">
        <f t="shared" si="1"/>
        <v>15000</v>
      </c>
    </row>
    <row r="67" spans="1:6" ht="30" customHeight="1" x14ac:dyDescent="0.2">
      <c r="A67" s="18" t="s">
        <v>166</v>
      </c>
      <c r="B67" s="18" t="s">
        <v>167</v>
      </c>
      <c r="C67" s="19" t="s">
        <v>168</v>
      </c>
      <c r="D67" s="20">
        <v>15000</v>
      </c>
      <c r="E67" s="20">
        <v>15000</v>
      </c>
      <c r="F67" s="20">
        <v>15000</v>
      </c>
    </row>
    <row r="68" spans="1:6" ht="30" customHeight="1" x14ac:dyDescent="0.2">
      <c r="A68" s="16" t="s">
        <v>0</v>
      </c>
      <c r="B68" s="16" t="s">
        <v>169</v>
      </c>
      <c r="C68" s="17" t="s">
        <v>170</v>
      </c>
      <c r="D68" s="23">
        <f t="shared" ref="D68:F69" si="2">SUM(D69)</f>
        <v>15000</v>
      </c>
      <c r="E68" s="23">
        <f t="shared" si="2"/>
        <v>15000</v>
      </c>
      <c r="F68" s="23">
        <f t="shared" si="2"/>
        <v>15000</v>
      </c>
    </row>
    <row r="69" spans="1:6" ht="30" customHeight="1" x14ac:dyDescent="0.2">
      <c r="A69" s="16" t="s">
        <v>0</v>
      </c>
      <c r="B69" s="16" t="s">
        <v>171</v>
      </c>
      <c r="C69" s="17" t="s">
        <v>172</v>
      </c>
      <c r="D69" s="23">
        <f t="shared" si="2"/>
        <v>15000</v>
      </c>
      <c r="E69" s="23">
        <f t="shared" si="2"/>
        <v>15000</v>
      </c>
      <c r="F69" s="23">
        <f t="shared" si="2"/>
        <v>15000</v>
      </c>
    </row>
    <row r="70" spans="1:6" ht="30" customHeight="1" x14ac:dyDescent="0.2">
      <c r="A70" s="18" t="s">
        <v>173</v>
      </c>
      <c r="B70" s="18" t="s">
        <v>174</v>
      </c>
      <c r="C70" s="19" t="s">
        <v>178</v>
      </c>
      <c r="D70" s="20">
        <v>15000</v>
      </c>
      <c r="E70" s="20">
        <v>15000</v>
      </c>
      <c r="F70" s="20">
        <v>15000</v>
      </c>
    </row>
    <row r="71" spans="1:6" ht="30" customHeight="1" x14ac:dyDescent="0.2">
      <c r="A71" s="11" t="s">
        <v>7</v>
      </c>
      <c r="B71" s="11" t="s">
        <v>175</v>
      </c>
      <c r="C71" s="12" t="s">
        <v>176</v>
      </c>
      <c r="D71" s="13">
        <f>SUM(D72)</f>
        <v>325000</v>
      </c>
      <c r="E71" s="13">
        <f>SUM(E72)</f>
        <v>325000</v>
      </c>
      <c r="F71" s="13">
        <f>SUM(F72)</f>
        <v>285000</v>
      </c>
    </row>
    <row r="72" spans="1:6" ht="30" customHeight="1" x14ac:dyDescent="0.2">
      <c r="A72" s="14" t="s">
        <v>0</v>
      </c>
      <c r="B72" s="14" t="s">
        <v>51</v>
      </c>
      <c r="C72" s="15" t="s">
        <v>52</v>
      </c>
      <c r="D72" s="23">
        <f>SUM(D73,D78)</f>
        <v>325000</v>
      </c>
      <c r="E72" s="23">
        <f>SUM(E73,E78)</f>
        <v>325000</v>
      </c>
      <c r="F72" s="23">
        <f>SUM(F73,F78)</f>
        <v>285000</v>
      </c>
    </row>
    <row r="73" spans="1:6" ht="30" customHeight="1" x14ac:dyDescent="0.2">
      <c r="A73" s="16" t="s">
        <v>0</v>
      </c>
      <c r="B73" s="16" t="s">
        <v>53</v>
      </c>
      <c r="C73" s="17" t="s">
        <v>54</v>
      </c>
      <c r="D73" s="23">
        <f>SUM(D74,D76)</f>
        <v>300000</v>
      </c>
      <c r="E73" s="23">
        <f>SUM(E74,E76)</f>
        <v>300000</v>
      </c>
      <c r="F73" s="23">
        <f>SUM(F74,F76)</f>
        <v>260000</v>
      </c>
    </row>
    <row r="74" spans="1:6" ht="30" customHeight="1" x14ac:dyDescent="0.2">
      <c r="A74" s="16" t="s">
        <v>0</v>
      </c>
      <c r="B74" s="16" t="s">
        <v>55</v>
      </c>
      <c r="C74" s="17" t="s">
        <v>56</v>
      </c>
      <c r="D74" s="23">
        <f>SUM(D75)</f>
        <v>260000</v>
      </c>
      <c r="E74" s="23">
        <f>SUM(E75)</f>
        <v>260000</v>
      </c>
      <c r="F74" s="23">
        <f>SUM(F75)</f>
        <v>220000</v>
      </c>
    </row>
    <row r="75" spans="1:6" ht="30" customHeight="1" x14ac:dyDescent="0.2">
      <c r="A75" s="18"/>
      <c r="B75" s="18" t="s">
        <v>58</v>
      </c>
      <c r="C75" s="19" t="s">
        <v>59</v>
      </c>
      <c r="D75" s="57">
        <v>260000</v>
      </c>
      <c r="E75" s="57">
        <v>260000</v>
      </c>
      <c r="F75" s="57">
        <v>220000</v>
      </c>
    </row>
    <row r="76" spans="1:6" ht="30" customHeight="1" x14ac:dyDescent="0.2">
      <c r="A76" s="16" t="s">
        <v>0</v>
      </c>
      <c r="B76" s="16" t="s">
        <v>64</v>
      </c>
      <c r="C76" s="17" t="s">
        <v>65</v>
      </c>
      <c r="D76" s="23">
        <f>SUM(D77)</f>
        <v>40000</v>
      </c>
      <c r="E76" s="23">
        <f>SUM(E77)</f>
        <v>40000</v>
      </c>
      <c r="F76" s="23">
        <f>SUM(F77)</f>
        <v>40000</v>
      </c>
    </row>
    <row r="77" spans="1:6" ht="30" customHeight="1" x14ac:dyDescent="0.2">
      <c r="A77" s="18"/>
      <c r="B77" s="18" t="s">
        <v>67</v>
      </c>
      <c r="C77" s="19" t="s">
        <v>68</v>
      </c>
      <c r="D77" s="57">
        <v>40000</v>
      </c>
      <c r="E77" s="57">
        <v>40000</v>
      </c>
      <c r="F77" s="57">
        <v>40000</v>
      </c>
    </row>
    <row r="78" spans="1:6" ht="30" customHeight="1" x14ac:dyDescent="0.2">
      <c r="A78" s="16" t="s">
        <v>0</v>
      </c>
      <c r="B78" s="16" t="s">
        <v>69</v>
      </c>
      <c r="C78" s="17" t="s">
        <v>70</v>
      </c>
      <c r="D78" s="23">
        <f t="shared" ref="D78:F79" si="3">SUM(D79)</f>
        <v>25000</v>
      </c>
      <c r="E78" s="23">
        <f t="shared" si="3"/>
        <v>25000</v>
      </c>
      <c r="F78" s="23">
        <f t="shared" si="3"/>
        <v>25000</v>
      </c>
    </row>
    <row r="79" spans="1:6" ht="30" customHeight="1" x14ac:dyDescent="0.2">
      <c r="A79" s="16" t="s">
        <v>0</v>
      </c>
      <c r="B79" s="16" t="s">
        <v>77</v>
      </c>
      <c r="C79" s="17" t="s">
        <v>78</v>
      </c>
      <c r="D79" s="58">
        <f t="shared" si="3"/>
        <v>25000</v>
      </c>
      <c r="E79" s="58">
        <f t="shared" si="3"/>
        <v>25000</v>
      </c>
      <c r="F79" s="58">
        <f t="shared" si="3"/>
        <v>25000</v>
      </c>
    </row>
    <row r="80" spans="1:6" ht="30" customHeight="1" x14ac:dyDescent="0.2">
      <c r="A80" s="18" t="s">
        <v>177</v>
      </c>
      <c r="B80" s="18" t="s">
        <v>88</v>
      </c>
      <c r="C80" s="19" t="s">
        <v>108</v>
      </c>
      <c r="D80" s="20">
        <v>25000</v>
      </c>
      <c r="E80" s="20">
        <v>25000</v>
      </c>
      <c r="F80" s="20">
        <v>25000</v>
      </c>
    </row>
  </sheetData>
  <mergeCells count="2">
    <mergeCell ref="A1:B1"/>
    <mergeCell ref="C2:F2"/>
  </mergeCells>
  <pageMargins left="0.39370078740157499" right="0.196850393700787" top="0.39370078740157499" bottom="0.63976377952755903" header="0.39370078740157499" footer="0.39370078740157499"/>
  <pageSetup paperSize="9" scale="93" fitToHeight="0" orientation="portrait" verticalDpi="300" r:id="rId1"/>
  <headerFooter alignWithMargins="0">
    <oddFooter>&amp;L&amp;"Arial,Regular"&amp;8 LC147RP-IPP &amp;C&amp;"Arial,Regular"&amp;8Stranica &amp;P od &amp;N &amp;R&amp;"Arial,Regular"&amp;8 *Obrada LC*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K9" sqref="K9"/>
    </sheetView>
  </sheetViews>
  <sheetFormatPr defaultRowHeight="15" x14ac:dyDescent="0.25"/>
  <cols>
    <col min="1" max="1" width="42.42578125" customWidth="1"/>
    <col min="2" max="3" width="17" customWidth="1"/>
    <col min="4" max="10" width="9.140625" hidden="1" customWidth="1"/>
    <col min="11" max="11" width="19" customWidth="1"/>
    <col min="12" max="12" width="2.42578125" customWidth="1"/>
    <col min="13" max="13" width="3.5703125" customWidth="1"/>
  </cols>
  <sheetData>
    <row r="1" spans="1:12" ht="18.75" x14ac:dyDescent="0.3">
      <c r="A1" s="65" t="s">
        <v>202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18.75" x14ac:dyDescent="0.3">
      <c r="A2" s="35"/>
      <c r="B2" s="59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K3" s="29" t="s">
        <v>194</v>
      </c>
    </row>
    <row r="4" spans="1:12" ht="33.75" customHeight="1" x14ac:dyDescent="0.25">
      <c r="A4" s="32"/>
      <c r="B4" s="33" t="s">
        <v>203</v>
      </c>
      <c r="C4" s="33" t="s">
        <v>208</v>
      </c>
      <c r="D4" s="33" t="s">
        <v>203</v>
      </c>
      <c r="E4" s="33" t="s">
        <v>203</v>
      </c>
      <c r="F4" s="33" t="s">
        <v>203</v>
      </c>
      <c r="G4" s="33" t="s">
        <v>203</v>
      </c>
      <c r="H4" s="33" t="s">
        <v>203</v>
      </c>
      <c r="I4" s="33" t="s">
        <v>203</v>
      </c>
      <c r="J4" s="33" t="s">
        <v>203</v>
      </c>
      <c r="K4" s="62" t="s">
        <v>209</v>
      </c>
    </row>
    <row r="5" spans="1:12" ht="33" customHeight="1" x14ac:dyDescent="0.25">
      <c r="A5" s="40" t="s">
        <v>179</v>
      </c>
      <c r="B5" s="30">
        <v>1900000</v>
      </c>
      <c r="C5" s="30">
        <v>1900000</v>
      </c>
      <c r="D5" s="30">
        <v>1900000</v>
      </c>
      <c r="E5" s="30">
        <v>1900000</v>
      </c>
      <c r="F5" s="30">
        <v>1900000</v>
      </c>
      <c r="G5" s="30">
        <v>1900000</v>
      </c>
      <c r="H5" s="30">
        <v>1900000</v>
      </c>
      <c r="I5" s="30">
        <v>1900000</v>
      </c>
      <c r="J5" s="30">
        <v>1900000</v>
      </c>
      <c r="K5" s="30">
        <v>1904512</v>
      </c>
    </row>
    <row r="6" spans="1:12" ht="20.25" customHeight="1" x14ac:dyDescent="0.25">
      <c r="A6" s="27" t="s">
        <v>180</v>
      </c>
      <c r="B6" s="28">
        <v>1900000</v>
      </c>
      <c r="C6" s="28">
        <v>1900000</v>
      </c>
      <c r="D6" s="28">
        <v>1900000</v>
      </c>
      <c r="E6" s="28">
        <v>1900000</v>
      </c>
      <c r="F6" s="28">
        <v>1900000</v>
      </c>
      <c r="G6" s="28">
        <v>1900000</v>
      </c>
      <c r="H6" s="28">
        <v>1900000</v>
      </c>
      <c r="I6" s="28">
        <v>1900000</v>
      </c>
      <c r="J6" s="28">
        <v>1900000</v>
      </c>
      <c r="K6" s="28">
        <v>1904512</v>
      </c>
    </row>
    <row r="7" spans="1:12" ht="22.5" customHeight="1" x14ac:dyDescent="0.25">
      <c r="A7" s="27" t="s">
        <v>181</v>
      </c>
      <c r="B7" s="28">
        <v>0</v>
      </c>
      <c r="C7" s="34">
        <v>0</v>
      </c>
      <c r="K7" s="34">
        <v>0</v>
      </c>
    </row>
    <row r="8" spans="1:12" ht="22.5" customHeight="1" x14ac:dyDescent="0.25">
      <c r="A8" s="27" t="s">
        <v>201</v>
      </c>
      <c r="B8" s="28">
        <v>0</v>
      </c>
      <c r="C8" s="34">
        <v>0</v>
      </c>
      <c r="K8" s="34">
        <v>0</v>
      </c>
    </row>
    <row r="9" spans="1:12" ht="34.5" customHeight="1" x14ac:dyDescent="0.25">
      <c r="A9" s="39" t="s">
        <v>182</v>
      </c>
      <c r="B9" s="31">
        <v>1900000</v>
      </c>
      <c r="C9" s="31">
        <v>1900000</v>
      </c>
      <c r="D9" s="31">
        <v>1900000</v>
      </c>
      <c r="E9" s="31">
        <v>1900000</v>
      </c>
      <c r="F9" s="31">
        <v>1900000</v>
      </c>
      <c r="G9" s="31">
        <v>1900000</v>
      </c>
      <c r="H9" s="31">
        <v>1900000</v>
      </c>
      <c r="I9" s="31">
        <v>1900000</v>
      </c>
      <c r="J9" s="31">
        <v>1900000</v>
      </c>
      <c r="K9" s="31">
        <v>1904512</v>
      </c>
    </row>
    <row r="10" spans="1:12" ht="21.75" customHeight="1" x14ac:dyDescent="0.25">
      <c r="A10" s="27" t="s">
        <v>183</v>
      </c>
      <c r="B10" s="28">
        <v>1870000</v>
      </c>
      <c r="C10" s="28">
        <v>1870000</v>
      </c>
      <c r="D10" s="28">
        <v>1870000</v>
      </c>
      <c r="E10" s="28">
        <v>1870000</v>
      </c>
      <c r="F10" s="28">
        <v>1870000</v>
      </c>
      <c r="G10" s="28">
        <v>1870000</v>
      </c>
      <c r="H10" s="28">
        <v>1870000</v>
      </c>
      <c r="I10" s="28">
        <v>1870000</v>
      </c>
      <c r="J10" s="28">
        <v>1870000</v>
      </c>
      <c r="K10" s="28">
        <v>1874512</v>
      </c>
    </row>
    <row r="11" spans="1:12" ht="22.5" customHeight="1" x14ac:dyDescent="0.25">
      <c r="A11" s="27" t="s">
        <v>184</v>
      </c>
      <c r="B11" s="28">
        <v>30000</v>
      </c>
      <c r="C11" s="28">
        <v>30000</v>
      </c>
      <c r="D11" s="28">
        <v>30000</v>
      </c>
      <c r="E11" s="28">
        <v>30000</v>
      </c>
      <c r="F11" s="28">
        <v>30000</v>
      </c>
      <c r="G11" s="28">
        <v>30000</v>
      </c>
      <c r="H11" s="28">
        <v>30000</v>
      </c>
      <c r="I11" s="28">
        <v>30000</v>
      </c>
      <c r="J11" s="28">
        <v>30000</v>
      </c>
      <c r="K11" s="28">
        <v>30000</v>
      </c>
    </row>
    <row r="12" spans="1:12" ht="35.25" customHeight="1" x14ac:dyDescent="0.25">
      <c r="A12" s="39" t="s">
        <v>185</v>
      </c>
      <c r="B12" s="31">
        <v>0</v>
      </c>
      <c r="C12" s="31">
        <v>0</v>
      </c>
      <c r="K12" s="31">
        <v>0</v>
      </c>
    </row>
    <row r="14" spans="1:12" x14ac:dyDescent="0.25">
      <c r="B14" s="60"/>
    </row>
    <row r="15" spans="1:12" x14ac:dyDescent="0.25">
      <c r="K15" s="29" t="s">
        <v>194</v>
      </c>
    </row>
    <row r="16" spans="1:12" ht="30" x14ac:dyDescent="0.25">
      <c r="A16" s="36"/>
      <c r="B16" s="33" t="s">
        <v>203</v>
      </c>
      <c r="C16" s="33" t="s">
        <v>208</v>
      </c>
      <c r="D16" s="33" t="s">
        <v>203</v>
      </c>
      <c r="E16" s="33" t="s">
        <v>203</v>
      </c>
      <c r="F16" s="33" t="s">
        <v>203</v>
      </c>
      <c r="G16" s="33" t="s">
        <v>203</v>
      </c>
      <c r="H16" s="33" t="s">
        <v>203</v>
      </c>
      <c r="I16" s="33" t="s">
        <v>203</v>
      </c>
      <c r="J16" s="33" t="s">
        <v>203</v>
      </c>
      <c r="K16" s="62" t="s">
        <v>209</v>
      </c>
    </row>
    <row r="17" spans="1:11" ht="35.25" customHeight="1" x14ac:dyDescent="0.25">
      <c r="A17" s="37" t="s">
        <v>186</v>
      </c>
      <c r="B17" s="38">
        <v>0</v>
      </c>
      <c r="C17" s="38">
        <v>0</v>
      </c>
      <c r="D17" s="27"/>
      <c r="E17" s="27"/>
      <c r="F17" s="27"/>
      <c r="G17" s="27"/>
      <c r="H17" s="27"/>
      <c r="I17" s="27"/>
      <c r="J17" s="27"/>
      <c r="K17" s="38">
        <v>0</v>
      </c>
    </row>
    <row r="18" spans="1:11" ht="33" customHeight="1" x14ac:dyDescent="0.25">
      <c r="A18" s="37" t="s">
        <v>187</v>
      </c>
      <c r="B18" s="38">
        <v>0</v>
      </c>
      <c r="C18" s="38">
        <v>0</v>
      </c>
      <c r="D18" s="27"/>
      <c r="E18" s="27"/>
      <c r="F18" s="27"/>
      <c r="G18" s="27"/>
      <c r="H18" s="27"/>
      <c r="I18" s="27"/>
      <c r="J18" s="27"/>
      <c r="K18" s="38">
        <v>0</v>
      </c>
    </row>
    <row r="19" spans="1:11" ht="27" customHeight="1" x14ac:dyDescent="0.25">
      <c r="A19" s="39" t="s">
        <v>188</v>
      </c>
      <c r="B19" s="39">
        <v>0</v>
      </c>
      <c r="C19" s="39">
        <v>0</v>
      </c>
      <c r="D19" s="39"/>
      <c r="E19" s="39"/>
      <c r="F19" s="39"/>
      <c r="G19" s="39"/>
      <c r="H19" s="39"/>
      <c r="I19" s="39"/>
      <c r="J19" s="39"/>
      <c r="K19" s="39">
        <v>0</v>
      </c>
    </row>
    <row r="21" spans="1:11" x14ac:dyDescent="0.25">
      <c r="B21" s="66"/>
      <c r="C21" s="66"/>
    </row>
    <row r="22" spans="1:11" x14ac:dyDescent="0.25">
      <c r="K22" s="29" t="s">
        <v>194</v>
      </c>
    </row>
    <row r="23" spans="1:11" ht="30" x14ac:dyDescent="0.25">
      <c r="A23" s="36"/>
      <c r="B23" s="33" t="s">
        <v>203</v>
      </c>
      <c r="C23" s="33" t="s">
        <v>208</v>
      </c>
      <c r="D23" s="33" t="s">
        <v>203</v>
      </c>
      <c r="E23" s="33" t="s">
        <v>203</v>
      </c>
      <c r="F23" s="33" t="s">
        <v>203</v>
      </c>
      <c r="G23" s="33" t="s">
        <v>203</v>
      </c>
      <c r="H23" s="33" t="s">
        <v>203</v>
      </c>
      <c r="I23" s="33" t="s">
        <v>203</v>
      </c>
      <c r="J23" s="33" t="s">
        <v>203</v>
      </c>
      <c r="K23" s="62" t="s">
        <v>209</v>
      </c>
    </row>
    <row r="24" spans="1:11" ht="25.5" customHeight="1" x14ac:dyDescent="0.25">
      <c r="A24" s="39" t="s">
        <v>189</v>
      </c>
      <c r="B24" s="31">
        <v>1900000</v>
      </c>
      <c r="C24" s="31">
        <v>1900000</v>
      </c>
      <c r="D24" s="31">
        <v>1900000</v>
      </c>
      <c r="E24" s="31">
        <v>1900000</v>
      </c>
      <c r="F24" s="31">
        <v>1900000</v>
      </c>
      <c r="G24" s="31">
        <v>1900000</v>
      </c>
      <c r="H24" s="31">
        <v>1900000</v>
      </c>
      <c r="I24" s="31">
        <v>1900000</v>
      </c>
      <c r="J24" s="31">
        <v>1900000</v>
      </c>
      <c r="K24" s="31">
        <v>1904512</v>
      </c>
    </row>
    <row r="25" spans="1:11" ht="21.75" customHeight="1" x14ac:dyDescent="0.25">
      <c r="A25" s="27" t="s">
        <v>190</v>
      </c>
      <c r="B25" s="41">
        <v>1900000</v>
      </c>
      <c r="C25" s="41">
        <v>1900000</v>
      </c>
      <c r="D25" s="41">
        <v>1900000</v>
      </c>
      <c r="E25" s="41">
        <v>1900000</v>
      </c>
      <c r="F25" s="41">
        <v>1900000</v>
      </c>
      <c r="G25" s="41">
        <v>1900000</v>
      </c>
      <c r="H25" s="41">
        <v>1900000</v>
      </c>
      <c r="I25" s="41">
        <v>1900000</v>
      </c>
      <c r="J25" s="41">
        <v>1900000</v>
      </c>
      <c r="K25" s="41">
        <v>1904512</v>
      </c>
    </row>
    <row r="26" spans="1:11" ht="24" customHeight="1" x14ac:dyDescent="0.25">
      <c r="A26" s="27" t="s">
        <v>191</v>
      </c>
      <c r="B26" s="41">
        <v>1900000</v>
      </c>
      <c r="C26" s="41">
        <v>1900000</v>
      </c>
      <c r="D26" s="41">
        <v>1900000</v>
      </c>
      <c r="E26" s="41">
        <v>1900000</v>
      </c>
      <c r="F26" s="41">
        <v>1900000</v>
      </c>
      <c r="G26" s="41">
        <v>1900000</v>
      </c>
      <c r="H26" s="41">
        <v>1900000</v>
      </c>
      <c r="I26" s="41">
        <v>1900000</v>
      </c>
      <c r="J26" s="41">
        <v>1900000</v>
      </c>
      <c r="K26" s="42">
        <v>1904512</v>
      </c>
    </row>
  </sheetData>
  <mergeCells count="2">
    <mergeCell ref="A1:L1"/>
    <mergeCell ref="B21:C21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Prihodi</vt:lpstr>
      <vt:lpstr>Rashodi</vt:lpstr>
      <vt:lpstr>Sažetak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Tamara</cp:lastModifiedBy>
  <cp:lastPrinted>2025-08-29T11:13:25Z</cp:lastPrinted>
  <dcterms:created xsi:type="dcterms:W3CDTF">2022-10-10T05:47:57Z</dcterms:created>
  <dcterms:modified xsi:type="dcterms:W3CDTF">2025-09-01T05:04:51Z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